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3965" windowHeight="11625"/>
  </bookViews>
  <sheets>
    <sheet name="EJECUCION " sheetId="1" r:id="rId1"/>
    <sheet name="RECURSOS " sheetId="2" r:id="rId2"/>
  </sheets>
  <definedNames>
    <definedName name="_xlnm._FilterDatabase" localSheetId="0" hidden="1">'EJECUCION '!$A$1:$A$417</definedName>
  </definedNames>
  <calcPr calcId="152511"/>
</workbook>
</file>

<file path=xl/calcChain.xml><?xml version="1.0" encoding="utf-8"?>
<calcChain xmlns="http://schemas.openxmlformats.org/spreadsheetml/2006/main">
  <c r="E390" i="1" l="1"/>
  <c r="E373" i="1"/>
  <c r="E369" i="1"/>
  <c r="E357" i="1"/>
  <c r="I351" i="1"/>
  <c r="E351" i="1"/>
  <c r="I345" i="1"/>
  <c r="E345" i="1"/>
  <c r="E343" i="1"/>
  <c r="E334" i="1"/>
  <c r="I331" i="1"/>
  <c r="E331" i="1"/>
  <c r="E321" i="1"/>
  <c r="E307" i="1"/>
  <c r="E238" i="1"/>
  <c r="E173" i="1"/>
  <c r="E166" i="1"/>
  <c r="E112" i="1"/>
  <c r="E82" i="1"/>
  <c r="E76" i="1"/>
  <c r="E69" i="1"/>
  <c r="E52" i="1"/>
  <c r="E34" i="1"/>
  <c r="E392" i="1"/>
  <c r="I34" i="1"/>
  <c r="H34" i="1"/>
  <c r="G34" i="1"/>
  <c r="F34" i="1"/>
  <c r="E11" i="1"/>
  <c r="E9" i="1"/>
  <c r="E7" i="1"/>
  <c r="E395" i="1"/>
  <c r="E399" i="1" s="1"/>
  <c r="N392" i="1"/>
  <c r="I392" i="1"/>
  <c r="N390" i="1"/>
  <c r="I390" i="1"/>
  <c r="I373" i="1"/>
  <c r="N373" i="1" s="1"/>
  <c r="I369" i="1"/>
  <c r="F7" i="1"/>
  <c r="G7" i="1"/>
  <c r="H7" i="1"/>
  <c r="F9" i="1"/>
  <c r="G9" i="1"/>
  <c r="H9" i="1"/>
  <c r="F11" i="1"/>
  <c r="G11" i="1"/>
  <c r="H11" i="1"/>
  <c r="F52" i="1"/>
  <c r="G52" i="1"/>
  <c r="H52" i="1"/>
  <c r="F76" i="1"/>
  <c r="G76" i="1"/>
  <c r="H76" i="1"/>
  <c r="F82" i="1"/>
  <c r="G82" i="1"/>
  <c r="H82" i="1"/>
  <c r="J7" i="1"/>
  <c r="K7" i="1"/>
  <c r="L7" i="1"/>
  <c r="J9" i="1"/>
  <c r="K9" i="1"/>
  <c r="L9" i="1"/>
  <c r="J11" i="1"/>
  <c r="K11" i="1"/>
  <c r="L11" i="1"/>
  <c r="J52" i="1"/>
  <c r="K52" i="1"/>
  <c r="L52" i="1"/>
  <c r="J76" i="1"/>
  <c r="K76" i="1"/>
  <c r="L76" i="1"/>
  <c r="M370" i="1"/>
  <c r="I357" i="1"/>
  <c r="I343" i="1"/>
  <c r="I334" i="1"/>
  <c r="N331" i="1"/>
  <c r="I321" i="1"/>
  <c r="I307" i="1"/>
  <c r="N307" i="1" s="1"/>
  <c r="I238" i="1"/>
  <c r="I173" i="1"/>
  <c r="I166" i="1"/>
  <c r="I112" i="1"/>
  <c r="N112" i="1" s="1"/>
  <c r="N82" i="1"/>
  <c r="I82" i="1"/>
  <c r="I76" i="1"/>
  <c r="I69" i="1"/>
  <c r="I52" i="1"/>
  <c r="I11" i="1"/>
  <c r="I9" i="1"/>
  <c r="I7" i="1"/>
  <c r="N321" i="1" l="1"/>
  <c r="N357" i="1"/>
  <c r="N369" i="1"/>
  <c r="N34" i="1"/>
  <c r="N166" i="1"/>
  <c r="N238" i="1"/>
  <c r="N343" i="1"/>
  <c r="N69" i="1"/>
  <c r="N173" i="1"/>
  <c r="N334" i="1"/>
  <c r="N345" i="1"/>
  <c r="N52" i="1"/>
  <c r="N351" i="1"/>
  <c r="N76" i="1"/>
  <c r="I395" i="1"/>
  <c r="D12" i="2" l="1"/>
  <c r="F12" i="2"/>
  <c r="E7" i="2"/>
  <c r="G7" i="2" s="1"/>
  <c r="E8" i="2"/>
  <c r="E9" i="2"/>
  <c r="G9" i="2" s="1"/>
  <c r="E10" i="2"/>
  <c r="G10" i="2" s="1"/>
  <c r="E11" i="2"/>
  <c r="G11" i="2" s="1"/>
  <c r="E6" i="2"/>
  <c r="G6" i="2" s="1"/>
  <c r="C12" i="2"/>
  <c r="E12" i="2" l="1"/>
  <c r="G8" i="2"/>
  <c r="G12" i="2" s="1"/>
  <c r="N10" i="1" l="1"/>
  <c r="N9" i="1" s="1"/>
  <c r="N12" i="1"/>
  <c r="N11" i="1" s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70" i="1"/>
  <c r="N71" i="1"/>
  <c r="N72" i="1"/>
  <c r="N73" i="1"/>
  <c r="N74" i="1"/>
  <c r="N75" i="1"/>
  <c r="N77" i="1"/>
  <c r="N78" i="1"/>
  <c r="N79" i="1"/>
  <c r="N80" i="1"/>
  <c r="N81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7" i="1"/>
  <c r="N168" i="1"/>
  <c r="N169" i="1"/>
  <c r="N170" i="1"/>
  <c r="N171" i="1"/>
  <c r="N172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2" i="1"/>
  <c r="N323" i="1"/>
  <c r="N324" i="1"/>
  <c r="N325" i="1"/>
  <c r="N326" i="1"/>
  <c r="N327" i="1"/>
  <c r="N328" i="1"/>
  <c r="N329" i="1"/>
  <c r="N330" i="1"/>
  <c r="N332" i="1"/>
  <c r="N333" i="1"/>
  <c r="N335" i="1"/>
  <c r="N336" i="1"/>
  <c r="N337" i="1"/>
  <c r="N338" i="1"/>
  <c r="N339" i="1"/>
  <c r="N340" i="1"/>
  <c r="N341" i="1"/>
  <c r="N342" i="1"/>
  <c r="N344" i="1"/>
  <c r="N346" i="1"/>
  <c r="N347" i="1"/>
  <c r="N348" i="1"/>
  <c r="N349" i="1"/>
  <c r="N350" i="1"/>
  <c r="N352" i="1"/>
  <c r="N353" i="1"/>
  <c r="N354" i="1"/>
  <c r="N355" i="1"/>
  <c r="N356" i="1"/>
  <c r="N358" i="1"/>
  <c r="N359" i="1"/>
  <c r="N360" i="1"/>
  <c r="N361" i="1"/>
  <c r="N362" i="1"/>
  <c r="N363" i="1"/>
  <c r="N364" i="1"/>
  <c r="N365" i="1"/>
  <c r="N366" i="1"/>
  <c r="N367" i="1"/>
  <c r="N368" i="1"/>
  <c r="N370" i="1"/>
  <c r="N371" i="1"/>
  <c r="N372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1" i="1"/>
  <c r="N393" i="1"/>
  <c r="N394" i="1"/>
  <c r="N8" i="1"/>
  <c r="N7" i="1" s="1"/>
  <c r="M10" i="1"/>
  <c r="M9" i="1" s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70" i="1"/>
  <c r="M71" i="1"/>
  <c r="M72" i="1"/>
  <c r="M73" i="1"/>
  <c r="M74" i="1"/>
  <c r="M75" i="1"/>
  <c r="M77" i="1"/>
  <c r="M78" i="1"/>
  <c r="M79" i="1"/>
  <c r="M80" i="1"/>
  <c r="M81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7" i="1"/>
  <c r="M168" i="1"/>
  <c r="M169" i="1"/>
  <c r="M170" i="1"/>
  <c r="M171" i="1"/>
  <c r="M172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2" i="1"/>
  <c r="M323" i="1"/>
  <c r="M324" i="1"/>
  <c r="M325" i="1"/>
  <c r="M326" i="1"/>
  <c r="M327" i="1"/>
  <c r="M328" i="1"/>
  <c r="M329" i="1"/>
  <c r="M330" i="1"/>
  <c r="M332" i="1"/>
  <c r="M331" i="1" s="1"/>
  <c r="M333" i="1"/>
  <c r="M335" i="1"/>
  <c r="M336" i="1"/>
  <c r="M337" i="1"/>
  <c r="M338" i="1"/>
  <c r="M339" i="1"/>
  <c r="M340" i="1"/>
  <c r="M341" i="1"/>
  <c r="M342" i="1"/>
  <c r="M344" i="1"/>
  <c r="M343" i="1" s="1"/>
  <c r="M346" i="1"/>
  <c r="M347" i="1"/>
  <c r="M348" i="1"/>
  <c r="M349" i="1"/>
  <c r="M350" i="1"/>
  <c r="M352" i="1"/>
  <c r="M353" i="1"/>
  <c r="M354" i="1"/>
  <c r="M355" i="1"/>
  <c r="M356" i="1"/>
  <c r="M358" i="1"/>
  <c r="M359" i="1"/>
  <c r="M360" i="1"/>
  <c r="M361" i="1"/>
  <c r="M362" i="1"/>
  <c r="M363" i="1"/>
  <c r="M364" i="1"/>
  <c r="M365" i="1"/>
  <c r="M366" i="1"/>
  <c r="M367" i="1"/>
  <c r="M368" i="1"/>
  <c r="M371" i="1"/>
  <c r="M369" i="1" s="1"/>
  <c r="M372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1" i="1"/>
  <c r="M390" i="1" s="1"/>
  <c r="M393" i="1"/>
  <c r="M392" i="1" s="1"/>
  <c r="M394" i="1"/>
  <c r="M8" i="1"/>
  <c r="M7" i="1" s="1"/>
  <c r="M373" i="1" l="1"/>
  <c r="M34" i="1"/>
  <c r="M351" i="1"/>
  <c r="M345" i="1"/>
  <c r="L82" i="1"/>
  <c r="J82" i="1"/>
  <c r="K82" i="1"/>
  <c r="L34" i="1"/>
  <c r="J34" i="1"/>
  <c r="K34" i="1"/>
  <c r="M334" i="1"/>
  <c r="M307" i="1"/>
  <c r="M238" i="1"/>
  <c r="M173" i="1"/>
  <c r="M82" i="1"/>
  <c r="M357" i="1"/>
  <c r="M76" i="1"/>
  <c r="M166" i="1"/>
  <c r="M11" i="1"/>
  <c r="M321" i="1"/>
  <c r="M112" i="1"/>
  <c r="M69" i="1"/>
  <c r="M52" i="1"/>
  <c r="M395" i="1" l="1"/>
  <c r="N395" i="1"/>
</calcChain>
</file>

<file path=xl/sharedStrings.xml><?xml version="1.0" encoding="utf-8"?>
<sst xmlns="http://schemas.openxmlformats.org/spreadsheetml/2006/main" count="798" uniqueCount="793">
  <si>
    <t>Presupuesto Inicial</t>
  </si>
  <si>
    <t>Mod. Aprobadas</t>
  </si>
  <si>
    <t>Preventivo</t>
  </si>
  <si>
    <t>Compromiso</t>
  </si>
  <si>
    <t>Devengado</t>
  </si>
  <si>
    <t>Saldo Por Pagar</t>
  </si>
  <si>
    <t xml:space="preserve">Porcen. </t>
  </si>
  <si>
    <t>Saldo Deveng.</t>
  </si>
  <si>
    <t xml:space="preserve"> 00 0  001</t>
  </si>
  <si>
    <t>FUNCIONAMIENTO DEL EJECUTIVO MUNICIPAL</t>
  </si>
  <si>
    <t xml:space="preserve"> 01 0  001</t>
  </si>
  <si>
    <t>FUNCIONAMIENTO DEL CONCEJO MUNICIPAL</t>
  </si>
  <si>
    <t xml:space="preserve"> 10 0  001</t>
  </si>
  <si>
    <t xml:space="preserve">FORTALECIMIENTO Y CAPACITACION, GESTION TECNICA A PRODUCTORES AGROPECUARIOS ( CACAO, ARROZ, SOYA, MAIZ, YUCA, </t>
  </si>
  <si>
    <t xml:space="preserve"> 10 0  002</t>
  </si>
  <si>
    <t>FERIAS AGROPECUARIAS LECHE, PESCADO Y CAFE</t>
  </si>
  <si>
    <t xml:space="preserve"> 10 0  003</t>
  </si>
  <si>
    <t>CONVENIOS AGROPECUARIOS CON SENASAG, INIAF, IPDCA, FEGASACRUZ Y SOBERANIA ALIMENTARIA</t>
  </si>
  <si>
    <t xml:space="preserve"> 10 0  004</t>
  </si>
  <si>
    <t>GESTION Y CONTRAPARTE PARA PROYECTOS PRODUCTIVOS</t>
  </si>
  <si>
    <t xml:space="preserve"> 10 0  005</t>
  </si>
  <si>
    <t>FUNCIONAMIENTO DE CENTRO MUNICIPAL DE MECANIZACION AGRICOLA (EN BASE A CONVENIO)</t>
  </si>
  <si>
    <t xml:space="preserve"> 10 0  006</t>
  </si>
  <si>
    <t>EQUIPAMIENTOS CON IMPLEMENTOS AGRICOLAS PARA CENTRO MUNICIPAL DE MECANIZACION (EN BASE A CONVENIO)</t>
  </si>
  <si>
    <t xml:space="preserve"> 10 0  008</t>
  </si>
  <si>
    <t>ESTABLECIMIENTOS DE PARCELAS DEMOSTRATIVAS CON MANEJO INTEGRAL AGROPECUARIO</t>
  </si>
  <si>
    <t xml:space="preserve"> 10 0  009</t>
  </si>
  <si>
    <t>PROMOCION PRODUCTIVA INTERCULTURAL DEL PRODUCTOR AL CONSUMIDOR EN EL MUNICIPIO DE YAPACANI</t>
  </si>
  <si>
    <t xml:space="preserve"> 10 0  010</t>
  </si>
  <si>
    <t>FORTALECIMIENTO DE PROYECTOS AGROPECUARIOS FDI</t>
  </si>
  <si>
    <t xml:space="preserve"> 10 0  011</t>
  </si>
  <si>
    <t>INVESTIGACION PARA CONTROL DE PLAGAS (CEPES, BACTERIOSIS,, MOSCA DE LA FRUTA Y OTROS)</t>
  </si>
  <si>
    <t xml:space="preserve"> 10 0  012</t>
  </si>
  <si>
    <t>FORTALECIMIENTO A LA CAMPAÑA DE VACUNACION CONTRA LA FIEBRE AFTOSA Y RABIA</t>
  </si>
  <si>
    <t xml:space="preserve"> 10 0  013</t>
  </si>
  <si>
    <t>ERRADICACION DE LA BRUCELOSIS BOVINA</t>
  </si>
  <si>
    <t xml:space="preserve"> 10 0  014</t>
  </si>
  <si>
    <t>APOYO PREDUCTIVO A LA TCO, YURACARE MOJEÑO</t>
  </si>
  <si>
    <t xml:space="preserve"> 10 0  015</t>
  </si>
  <si>
    <t>FORTALECIMIENTO A LA LEY 700 DEFENSA ANIMAL</t>
  </si>
  <si>
    <t xml:space="preserve"> 10 0  017</t>
  </si>
  <si>
    <t>FORTALECIMIENTO CON PLANTINES FRUTALES A PRODUCTORES AGROPECUARIOS DE LA CENTRAL PUERTO AVAROA</t>
  </si>
  <si>
    <t xml:space="preserve"> 10 0  018</t>
  </si>
  <si>
    <t>FORTALECIMIENTO CON PLANTINES FRUTALES A PRODUCTORES DE LA CENTRAL NORTE ICHILO (SINDICATO ARENALES)</t>
  </si>
  <si>
    <t xml:space="preserve"> 10 0  019</t>
  </si>
  <si>
    <t>FORTALECIMIENTO Y EQUIPAMIENTO A LA ASOCIACION DE MUJERES SAN JUAN CAMPO VIBORA</t>
  </si>
  <si>
    <t xml:space="preserve"> 10 0  020</t>
  </si>
  <si>
    <t>APOYO Y FORTALECIMIENTO A LA CENTRAL DE MUJERES DE SAN GERMAN</t>
  </si>
  <si>
    <t xml:space="preserve"> 10 0  021</t>
  </si>
  <si>
    <t>FORTALECIMIENTO A LA CENTRAL DE MUJERES EMPRENDEDORAS DISTRITO I</t>
  </si>
  <si>
    <t xml:space="preserve"> 10 0  022</t>
  </si>
  <si>
    <t>EQUIPAMIENTO DE LA CENTRAL DE MUJERES DEL DISTRITO II</t>
  </si>
  <si>
    <t xml:space="preserve"> 10 17121024800000  000</t>
  </si>
  <si>
    <t>CONST. Y EQUIP. CENTRO DE ACOPIO DE LECHE EL CONDOR MUNICIPIO DE YAPACANI</t>
  </si>
  <si>
    <t xml:space="preserve"> 10 17121029500000  000</t>
  </si>
  <si>
    <t>CONST. DE UNA PLANTA PROCESADORA DE CITRICOS EN EL CHORE FC</t>
  </si>
  <si>
    <t xml:space="preserve"> 11 0  001</t>
  </si>
  <si>
    <t>CONTROL DE CALIDAD DEL AGUA Y SANEAMIENTO BASICO (AGUA Y ALCANTIRALLADO SANITARIO)</t>
  </si>
  <si>
    <t xml:space="preserve"> 11 0  002</t>
  </si>
  <si>
    <t>CONTRAPARTE PARA EL PROGRAMA NUESTRO POZO</t>
  </si>
  <si>
    <t xml:space="preserve"> 11 0  003</t>
  </si>
  <si>
    <t>AMPLIACION RED DE AGUA POTABLE EN LA CENTRAL CONDOR</t>
  </si>
  <si>
    <t xml:space="preserve"> 11 0  004</t>
  </si>
  <si>
    <t>CONTRAPARTE AL PROYECTO DE AGUA MI POZO SINDICATO 8 DE SEPTIEMBRE DE LA CENTRAL SAN GERMAN</t>
  </si>
  <si>
    <t xml:space="preserve"> 11 0  005</t>
  </si>
  <si>
    <t>CONTRAPARTE AL PROYECTO DE AGUA MI POZO SINDICATO NUEVO AMANECER DE LA CENTRAL SAN GERMAN</t>
  </si>
  <si>
    <t xml:space="preserve"> 11 0  006</t>
  </si>
  <si>
    <t>AMPLIACION RED DE AGUA POTABLE EN LA CENTRAL NUEVO HORIZONTE KM 35 FC</t>
  </si>
  <si>
    <t xml:space="preserve"> 11 0  007</t>
  </si>
  <si>
    <t xml:space="preserve"> 11 0  008</t>
  </si>
  <si>
    <t>RED DE DISTRIBUCION DEL SISTEMA DE AGUA POTABLE ITILI ALTO DE LA CENTRAL ZONA SUR</t>
  </si>
  <si>
    <t xml:space="preserve"> 11 02877461600000  000</t>
  </si>
  <si>
    <t>CONST. SIST. AGUA POTABLE GUALBERTO VILLARROEL (YAPACANI)</t>
  </si>
  <si>
    <t xml:space="preserve"> 11 02877466300000  000</t>
  </si>
  <si>
    <t>AMPL. SIST. AGUA POTABLE MOILER ABAROA (YAPACANI)</t>
  </si>
  <si>
    <t xml:space="preserve"> 11 02877466400000  000</t>
  </si>
  <si>
    <t>CONST. SIST. AGUA POTABLE TERCERA TRANSVERSAL (YAPACANI)</t>
  </si>
  <si>
    <t xml:space="preserve"> 11 02877466500000  000</t>
  </si>
  <si>
    <t>AMPL. SIST. AGUA POTABLE SIND. SAN JORGE (YAPACANI)</t>
  </si>
  <si>
    <t xml:space="preserve"> 11 02877466600000  000</t>
  </si>
  <si>
    <t>CONST. SIST. AGUA POTABLE HANS GRETHER (YAPACANI)</t>
  </si>
  <si>
    <t xml:space="preserve"> 11 02877466700000  000</t>
  </si>
  <si>
    <t>AMPL. SIST. AGUA POTABLE SIND. KM 7 FAJA NORTE FASE 2 (YAPACANI)</t>
  </si>
  <si>
    <t xml:space="preserve"> 11 02877467500000  000</t>
  </si>
  <si>
    <t>CONST. SIST. AGUA POTABLE COM. 1RO DE MAYO (YAPACANI)</t>
  </si>
  <si>
    <t xml:space="preserve"> 11 17121021100000  000</t>
  </si>
  <si>
    <t>CONST. TANQUE LEVADO Y AMPLIACION DE RED MATRIZ DE AGUA  EN LA COOP.CHORE DE LA CENTRAL CHORE FC</t>
  </si>
  <si>
    <t xml:space="preserve"> 11 17121027900000  000</t>
  </si>
  <si>
    <t>CONST. DE TANQUE ELEVADO Y RED DE DISTRIBUCION DE AGUA SAN JOSE EL MAJO DE LA CENTRAL ZONA SUR</t>
  </si>
  <si>
    <t xml:space="preserve"> 13 0  001</t>
  </si>
  <si>
    <t xml:space="preserve">CONTROL Y FISCALIZACION DE ARIDOS </t>
  </si>
  <si>
    <t xml:space="preserve"> 13 0  002</t>
  </si>
  <si>
    <t xml:space="preserve">FORTALECIMIENTO A  LA UNIDAD DE EDUCACION, CONTROL Y REGULACION AMBIENTAL </t>
  </si>
  <si>
    <t xml:space="preserve"> 13 0  003</t>
  </si>
  <si>
    <t xml:space="preserve">FORTALECIMIENTO AL ORGANO REGULADOR </t>
  </si>
  <si>
    <t xml:space="preserve"> 13 0  004</t>
  </si>
  <si>
    <t>REFORESTACION E IMPLEMENTACION DE SISTEMAS AGROFORESTALES EN LA MICRO CUENCA RIO CHORE Y VIBORA</t>
  </si>
  <si>
    <t xml:space="preserve"> 13 0  005</t>
  </si>
  <si>
    <t>DIAGNOSTICO  DE AREAS PROTEGIDAS MUNICIPAL EN LA COMUNIDAD DE SAMO  Y EL RIO ARROYO HONDO</t>
  </si>
  <si>
    <t xml:space="preserve"> 13 0  006</t>
  </si>
  <si>
    <t>CONVENIO NATURA BOLIVIA</t>
  </si>
  <si>
    <t xml:space="preserve"> 13 0  007</t>
  </si>
  <si>
    <t>CONTROL Y SEGUIMIENTO FORESTAL</t>
  </si>
  <si>
    <t xml:space="preserve"> 13 0  008</t>
  </si>
  <si>
    <t>FORTALECIMIENTO DEL VIVERO FORESTAL Y FRUTAL MUNICIPAL.</t>
  </si>
  <si>
    <t xml:space="preserve"> 13 0  009</t>
  </si>
  <si>
    <t>CONVENIO INTERINSTITUCIONAL CON SERNAP (SERVICIO NACIONAL DE AREAS PROTEGIDAS).</t>
  </si>
  <si>
    <t xml:space="preserve"> 13 0  010</t>
  </si>
  <si>
    <t>FORTALECIMIENTO Y EQUIPAMIENTO DE LA UNIDAD DE GESTION DE RIESGOS UGR Y COE</t>
  </si>
  <si>
    <t xml:space="preserve"> 13 0  012</t>
  </si>
  <si>
    <t>MANTENIMIENTO POR USO DE CAMINOS (DERECHO DE VIA)</t>
  </si>
  <si>
    <t xml:space="preserve"> 13 0  014</t>
  </si>
  <si>
    <t xml:space="preserve"> 13 0  015</t>
  </si>
  <si>
    <t>APOYO A LA PRODUCCION AGROFORESTAL PARA LA RESTARURACION Y REHABILITACION DE LAS AREAS DEGRADADAS EN EL CHORE</t>
  </si>
  <si>
    <t xml:space="preserve"> 13 0  016</t>
  </si>
  <si>
    <t xml:space="preserve">IMPLEMENTACION  DE LA ESTRATEGIA  DESARROLLO INTEGRAL MUNICIPAL  EN BOSQUES Y TIERRAS </t>
  </si>
  <si>
    <t xml:space="preserve"> 13 0  017</t>
  </si>
  <si>
    <t>ELABORACION DEL PLAN DE USO DE SUELO MUNICIPIO DE YAPACANI</t>
  </si>
  <si>
    <t xml:space="preserve"> 13 0  018</t>
  </si>
  <si>
    <t>REFERESTACION DE LA RIBERAS DEL RIO ICHILO CHUCHIAL DE LA CENTRAL  PUERTO AVAROA</t>
  </si>
  <si>
    <t xml:space="preserve"> 14 0  001</t>
  </si>
  <si>
    <t xml:space="preserve">RECOLECCION DE BASURA Y DESECHOS SOLIDOS </t>
  </si>
  <si>
    <t xml:space="preserve"> 14 0  002</t>
  </si>
  <si>
    <t>FORTALECIMIENTO Y MANTENIMIENTO DE PLAZAS Y AREAS VERDES URBANAS Y PUEBLOS INTERMEDIOS</t>
  </si>
  <si>
    <t xml:space="preserve"> 14 0  003</t>
  </si>
  <si>
    <t>MANTENIMIENTO DE TERRAPLEN DEL BOTADERO MUNICIPAL</t>
  </si>
  <si>
    <t xml:space="preserve"> 14 0  004</t>
  </si>
  <si>
    <t>ARREGLO DE LAS BARANDAS DE LA AVENIDA EPIFANIO RIOS</t>
  </si>
  <si>
    <t xml:space="preserve"> 14 0  005</t>
  </si>
  <si>
    <t>ADQUISICION DE UN CARRO BASURERO COMPACTADOR DE 16 TN.</t>
  </si>
  <si>
    <t xml:space="preserve"> 14 02877460800000  000</t>
  </si>
  <si>
    <t>IMPLEM. RELLENO SANITARIO MUNICIPIO YAPACANI  (YAPACANI)</t>
  </si>
  <si>
    <t xml:space="preserve"> 16 0  001</t>
  </si>
  <si>
    <t xml:space="preserve"> 16 0  002</t>
  </si>
  <si>
    <t>ADQUISICION Y MANTENIMIENTO DE PANTALLAS DEL ÁREA RURAL DE YAPACANÍ</t>
  </si>
  <si>
    <t xml:space="preserve"> 16 0  003</t>
  </si>
  <si>
    <t>ADQUISICION Y MANTENIMIENTO DE PANTALLAS DEL PUEBLOS INTERMEDIOS DE YAPACANÍ</t>
  </si>
  <si>
    <t xml:space="preserve"> 16 0  004</t>
  </si>
  <si>
    <t>ADQUISICION ACCESORIOS PARA MANTENIMIENTO DE PANTALLAS DEL DISTRITO II</t>
  </si>
  <si>
    <t xml:space="preserve"> 16 0  005</t>
  </si>
  <si>
    <t>ADQUISICION DE PANTALLAS PARA EL BARRIO 10 DE AGOSTO DE LA COMUNIDAD VILLA SAN ISIDRO EL  CHORE</t>
  </si>
  <si>
    <t xml:space="preserve"> 17 0  001</t>
  </si>
  <si>
    <t>MANTENIMIENTO DE CALLES DISTRITO I</t>
  </si>
  <si>
    <t xml:space="preserve"> 17 0  002</t>
  </si>
  <si>
    <t>MEJORAMIENTO DE CALLES  Y AVENIDAS  DEL DISTRITO II</t>
  </si>
  <si>
    <t xml:space="preserve"> 17 0  003</t>
  </si>
  <si>
    <t xml:space="preserve">MEJORAMIENTO DE LA AVENIDA PETROLERA DE  SAN JUAN CAMPO VIBORA </t>
  </si>
  <si>
    <t xml:space="preserve"> 17 0  004</t>
  </si>
  <si>
    <t>REFACCION DE CENTRO INTEGRADO DE JUSTICIA</t>
  </si>
  <si>
    <t xml:space="preserve"> 17 0  005</t>
  </si>
  <si>
    <t>REFACCION DEL CENTRO DE CAPACITACION MUNICIPAL DE LA CENTRAL CONDOR</t>
  </si>
  <si>
    <t xml:space="preserve"> 17 0  006</t>
  </si>
  <si>
    <t>FORTALECIMEINTO Y EQUIPAMIENTO PARA EL CENTRO DE CAPACITACION MUNICIPAL DE LA CENTRAL PUERTO GRETHER</t>
  </si>
  <si>
    <t xml:space="preserve"> 17 0  007</t>
  </si>
  <si>
    <t xml:space="preserve">MANTENIMIENTO DE CALLES SAN JUAN CAMPO VIBORA Y PALMAR DEL NORTE </t>
  </si>
  <si>
    <t xml:space="preserve"> 17 0  008</t>
  </si>
  <si>
    <t>ADQUISICION DE ALCANTARILLAS  PARA CALLES DE SAN JUAN CAMPO VIBORA</t>
  </si>
  <si>
    <t xml:space="preserve"> 17 0  009</t>
  </si>
  <si>
    <t>ADQUISICION DE ALCANTARILLAS PARA LA COMUNIDAD VILLA SAN ISIDRO EL  CHORE</t>
  </si>
  <si>
    <t xml:space="preserve"> 17 0  010</t>
  </si>
  <si>
    <t>MANTENIMIENTO DE CALLES COMUNIDAD VILLA SAN ISIDRO EL  CHORE</t>
  </si>
  <si>
    <t xml:space="preserve"> 17 0  011</t>
  </si>
  <si>
    <t>MANTENIMIENTO DE CALLES DEL BARRIO 10 DE AGOSTO COMUNIDAD VILLA SAN ISIDRO EL  CHORE</t>
  </si>
  <si>
    <t xml:space="preserve"> 17 0  012</t>
  </si>
  <si>
    <t>MANTENIMIENTO DE CALLES DE JUNTAS VECINALES DEL DISTRTITO III</t>
  </si>
  <si>
    <t xml:space="preserve"> 17 0  021</t>
  </si>
  <si>
    <t>MNATENIMIENTO DE CALLES ARE URBANA DE LA COMUNIDAD DE PUERTO AVAROA</t>
  </si>
  <si>
    <t xml:space="preserve"> 17 0  022</t>
  </si>
  <si>
    <t>ADQUISICION DE ALCANTARILLAS PARA LA COMUNIDAD DE SAN GERMAN</t>
  </si>
  <si>
    <t xml:space="preserve"> 17 0  023</t>
  </si>
  <si>
    <t xml:space="preserve">MANTENIMIENTO DE CALLES DE LA COMUNIDAD DE SAN GERMAN </t>
  </si>
  <si>
    <t xml:space="preserve"> 17 0  024</t>
  </si>
  <si>
    <t>MANTENIMIENTO DE CALLES AREA URBANA DE CASCABEL DEL DISTRITO 11</t>
  </si>
  <si>
    <t xml:space="preserve"> 17 0  025</t>
  </si>
  <si>
    <t>MANTENIMIENTO DE CALLES DE AREA URBANA DE 15 DE AGOSTO Y POZOS DISTRITO 11</t>
  </si>
  <si>
    <t xml:space="preserve"> 17 0  026</t>
  </si>
  <si>
    <t>MANTENIMIENTO DE CAMINO ZONA CIRCUITO DEL MUNICIPIO DE YAPACANI</t>
  </si>
  <si>
    <t xml:space="preserve"> 17 17120057700000  000</t>
  </si>
  <si>
    <t>CONST. PAVIMENTO DE CALLES  DEL DISTRITO II</t>
  </si>
  <si>
    <t xml:space="preserve"> 17 17121016300000  000</t>
  </si>
  <si>
    <t>CONST. DE PAVIMENTO RIGIDO DEL BARRIO VILLA ESTUDIANTE DEL DISTRITO II (YAPACANI)</t>
  </si>
  <si>
    <t xml:space="preserve"> 17 17121017400000  000</t>
  </si>
  <si>
    <t>IMPLEM. PROGRAMA DE INVERSIÓN PÚBLICA MULTIPROGRAMA MUNICIPIO DE YAPACANI</t>
  </si>
  <si>
    <t xml:space="preserve"> 17 17121021600000  000</t>
  </si>
  <si>
    <t xml:space="preserve">CONST. DE LA  SUB ALCALDIA  DE NUEVO HORIZONTE </t>
  </si>
  <si>
    <t xml:space="preserve"> 17 17121022200000  000</t>
  </si>
  <si>
    <t>CONST. DE LA PLAZA PRINCIPAL DEL PALMAR KM 21</t>
  </si>
  <si>
    <t xml:space="preserve"> 17 17121025100000  000</t>
  </si>
  <si>
    <t>CONST. MERCADO MUNICIPAL PATUJU  - YAPACANI</t>
  </si>
  <si>
    <t xml:space="preserve"> 17 17121027100000  000</t>
  </si>
  <si>
    <t>CONST. DE LA SUB-ALCALDIA  DEL DISTRITO II</t>
  </si>
  <si>
    <t xml:space="preserve"> 17 17121028000000  000</t>
  </si>
  <si>
    <t>CONST. EMBARDADO DE LA SUB ALCALDIA  SAN GERMAN</t>
  </si>
  <si>
    <t xml:space="preserve"> 17 17121028200000  000</t>
  </si>
  <si>
    <t xml:space="preserve">CONST. PAVIMENTO RIGIDO  AV. 1RO.DE MAYO EN EL BARRIO  BIBOSI </t>
  </si>
  <si>
    <t xml:space="preserve"> 17 17121028300000  000</t>
  </si>
  <si>
    <t xml:space="preserve">CONST. PAVIMENTACION DE LA DOBLE VIA DE LA AV. JUAN DE DIOS DIAZ </t>
  </si>
  <si>
    <t xml:space="preserve"> 17 17121028400000  000</t>
  </si>
  <si>
    <t>CONST. PAVIMENTO  DE AVENIDA SAN JOSE MUNICIPIO DE YAPACANI</t>
  </si>
  <si>
    <t xml:space="preserve"> 18 0  001</t>
  </si>
  <si>
    <t xml:space="preserve">MEJ. DE CAMINO EN EL SIND. VOLCAN DE LA CENTRAL ZONA SUR </t>
  </si>
  <si>
    <t xml:space="preserve"> 18 0  002</t>
  </si>
  <si>
    <t xml:space="preserve">MANTENIMIENTO DE CAMINOS VECINALES CENTRAL ZONA SUR </t>
  </si>
  <si>
    <t xml:space="preserve"> 18 0  003</t>
  </si>
  <si>
    <t>MEJ. DE  CAMINO SIND. URKUPIÑA DE LA CENTRAL MOILER AVAROA</t>
  </si>
  <si>
    <t xml:space="preserve"> 18 0  004</t>
  </si>
  <si>
    <t>ADQUISICION DE ALCANTARILLAS Y MANTTO. DE CAMINOS DE LA CENTRAL CONDOR</t>
  </si>
  <si>
    <t xml:space="preserve"> 18 0  005</t>
  </si>
  <si>
    <t>MANTTO. DE CAMINOS EN EL SIND. VALLE HERMOSO DE LA CENTRAL CHORE  KM 12</t>
  </si>
  <si>
    <t xml:space="preserve"> 18 0  006</t>
  </si>
  <si>
    <t xml:space="preserve">COMPRA DE ALCANTARILLAS PARA EL SIND. PORVENIR DE LA CENTRAL KM 12  FC </t>
  </si>
  <si>
    <t xml:space="preserve"> 18 0  007</t>
  </si>
  <si>
    <t>MANTENIMIENTO DE CAMINOS SIND. SAN JORGE DE LA CENTRAL KM 12 FC</t>
  </si>
  <si>
    <t xml:space="preserve"> 18 0  008</t>
  </si>
  <si>
    <t>MEJ. DE CAMINOS VECINALES DE LA CENTRAL LITORAL KM 21 FC</t>
  </si>
  <si>
    <t xml:space="preserve"> 18 0  009</t>
  </si>
  <si>
    <t>MANTENIMIENTO DE CAMINOS SIND. 1RO DE MAYO DE LA CENTRAL  SAN GERMAN</t>
  </si>
  <si>
    <t xml:space="preserve"> 18 0  010</t>
  </si>
  <si>
    <t>MANTENIMIENTO DE CAMINOS SIND. MOILER 27 DE LA CENTRAL SAN GERMAN</t>
  </si>
  <si>
    <t xml:space="preserve"> 18 0  011</t>
  </si>
  <si>
    <t>CONTRAPARTE PUENTE VEHICULAR COOP. VIÑA DEL MAR DE LA CENTRAL PUERTO AVAROA</t>
  </si>
  <si>
    <t xml:space="preserve"> 18 0  012</t>
  </si>
  <si>
    <t xml:space="preserve">MANTENIMIENTO DE CAMINOS EN LA CENTRAL PUERTO AVAROA KM 40 FC </t>
  </si>
  <si>
    <t xml:space="preserve"> 18 0  013</t>
  </si>
  <si>
    <t>ADQUISICION DE ALCANTARILLA PARA VILLA BOLIVAR DE LA CENTRAL KM 18 FN</t>
  </si>
  <si>
    <t xml:space="preserve"> 18 0  014</t>
  </si>
  <si>
    <t>APERTURA Y MANTTO. DE CAMINO EN BARRACA ORIENTAL DE LA CENTRAL KM 18 FN</t>
  </si>
  <si>
    <t xml:space="preserve"> 18 0  015</t>
  </si>
  <si>
    <t>MEJ. CAMINOS MUNICIPALES SIND.YAP.ABANICO II-CENTRAL 15 DE AGOSTO HASTA LA CONLINDANCIA DE LA RESERVA EL CHORE</t>
  </si>
  <si>
    <t xml:space="preserve"> 18 0  016</t>
  </si>
  <si>
    <t>CONSTRUCCIÓN DE  PUENTE EN PAMPA VERDE  DE LA CENTRAL KM 18  FN</t>
  </si>
  <si>
    <t xml:space="preserve"> 18 0  017</t>
  </si>
  <si>
    <t xml:space="preserve">MANTENIMIENTO DE CAMINOS EN VILLA SUCRE DE LA CENTRAL KM 18 FN </t>
  </si>
  <si>
    <t xml:space="preserve"> 18 0  018</t>
  </si>
  <si>
    <t>MANTENIMIENTO DE CAMINO EN  LIBERTAD CHORE DE LA CENTRAL KM 18 FN</t>
  </si>
  <si>
    <t xml:space="preserve"> 18 0  019</t>
  </si>
  <si>
    <t>MANTENIMIENTO DE CAMINO SIND. ALIANZA NORTE DE LA CENTRAL KM 18 FN</t>
  </si>
  <si>
    <t xml:space="preserve"> 18 0  020</t>
  </si>
  <si>
    <t xml:space="preserve">MATENIMIENTO DE CAMINO SIND. AGRARIO KM 6 ABANICO CENTRAL KM 18 FN </t>
  </si>
  <si>
    <t xml:space="preserve"> 18 0  021</t>
  </si>
  <si>
    <t>MANTENIMIENTO  DE CAMINO SIND. AGRARIO ABANICO KM 9 CENTRAL KM 18 FN</t>
  </si>
  <si>
    <t xml:space="preserve"> 18 0  022</t>
  </si>
  <si>
    <t xml:space="preserve">MEJ. DE CAMINO MUNICIPAL SIND. SAN JUAN DE LA CENTRAL CASCABEL </t>
  </si>
  <si>
    <t xml:space="preserve"> 18 0  023</t>
  </si>
  <si>
    <t>MANTENIMIENTO DE CAMINOS VECINALES EN LA CENTRAL KM 18 FN</t>
  </si>
  <si>
    <t xml:space="preserve"> 18 0  024</t>
  </si>
  <si>
    <t>MEJ. DE CAMINOS Y ALCANTARILLAS EN LA CENTRAL KM 35 FN</t>
  </si>
  <si>
    <t xml:space="preserve"> 18 0  025</t>
  </si>
  <si>
    <t xml:space="preserve">MEJ. DE ALCANTARILLAS Y CAMINOS DE LA CENTRAL 15 DE AGOSTO </t>
  </si>
  <si>
    <t xml:space="preserve"> 18 0  026</t>
  </si>
  <si>
    <t xml:space="preserve">MEJ. DE CAMINOS Y ALCANTARILLA  DE LA CENTRAL CHALLAVITO </t>
  </si>
  <si>
    <t xml:space="preserve"> 18 0  027</t>
  </si>
  <si>
    <t>MEJORAMIENTO DE CAMINOS EN LA CENTRAL LOS POZOS</t>
  </si>
  <si>
    <t xml:space="preserve"> 18 0  028</t>
  </si>
  <si>
    <t>MEJ. DE CAMINO MUNICIPAL EN CENTRAL NORTE ICHILO, SIND. TOPATER  Y  CENTRAL MAJUSAL</t>
  </si>
  <si>
    <t xml:space="preserve"> 18 0  029</t>
  </si>
  <si>
    <t xml:space="preserve">MEJ. DE CAMINO SIND. 15 DE JUNIO DE LA CENTRAL PUERTO GRETHER </t>
  </si>
  <si>
    <t xml:space="preserve"> 18 0  030</t>
  </si>
  <si>
    <t>MEJORAMIENTO DE CAMINOS EN LA CENTRAL PUERTO GRETHER</t>
  </si>
  <si>
    <t xml:space="preserve"> 18 0  031</t>
  </si>
  <si>
    <t>MEJORAMIENTO DE CAMINO TRONCAL CENTRAL NORTE ICHILO</t>
  </si>
  <si>
    <t xml:space="preserve"> 18 0  032</t>
  </si>
  <si>
    <t>MEJ. CAMINO Y ALCANTARILLA DE LA CENTRAL CHORE VIBORA HASTA LA COLINDANCIA DE LA RESERVA EL CHORE</t>
  </si>
  <si>
    <t xml:space="preserve"> 18 0  033</t>
  </si>
  <si>
    <t>MEJ CAMINO Y ALCANTARILLAS SIND INDOAMERICA COLIND MERCED CENTRAL CHORE VIBORA HAST COLIND LA RESERVA EL CHORE</t>
  </si>
  <si>
    <t xml:space="preserve"> 18 0  034</t>
  </si>
  <si>
    <t xml:space="preserve">ADQUISICION DE ALCANTARILLAS PARA CENTRAL NORTE ICHILO, SIND. TOPATER Y CENTRAL MAJUSAL </t>
  </si>
  <si>
    <t xml:space="preserve"> 18 0  035</t>
  </si>
  <si>
    <t>MEJORAMIENTO DE CAMINO EN EL SIND. LOS GUARDIANES DE LA CENTRAL PUERTO CHORE</t>
  </si>
  <si>
    <t xml:space="preserve"> 18 0  036</t>
  </si>
  <si>
    <t>MEJORAMIENTO DE CAMINO SIND. LA   L   DE  LA CENTRAL PUERTO CHORE</t>
  </si>
  <si>
    <t xml:space="preserve"> 18 0  037</t>
  </si>
  <si>
    <t>MEJORAMIENTO DE CAMINO DEL SIND. VICTOR PAZ DE LA CENTRAL PUERTO CHORE</t>
  </si>
  <si>
    <t xml:space="preserve"> 18 0  038</t>
  </si>
  <si>
    <t>ADQUISICION DE ALCANTARILLAS PARA CENTRAL PUERTO CHORE</t>
  </si>
  <si>
    <t xml:space="preserve"> 18 0  039</t>
  </si>
  <si>
    <t>MEJORAMIENTO DE CAMINOS MUNICIPAL  SINDICATO VICTOR PAZ TRAMO PUERTO CHORE DE LA CENTRAL PUERTO CHORE</t>
  </si>
  <si>
    <t xml:space="preserve"> 18 0  040</t>
  </si>
  <si>
    <t xml:space="preserve">MEJORAMIENTO DE CAMINOS EN LA CENTRAL  CASCABEL </t>
  </si>
  <si>
    <t xml:space="preserve"> 18 0  041</t>
  </si>
  <si>
    <t xml:space="preserve">MEJORAMIENTO DE CAMINO EN LA CENTRAL MAJUSAL </t>
  </si>
  <si>
    <t xml:space="preserve"> 18 0  042</t>
  </si>
  <si>
    <t>MEJORAMIENTO DE CAMINOS A ACCESO A LA CENTRAL BOQUERON ZAMORA (HASTA LA COLINDANCIA)</t>
  </si>
  <si>
    <t xml:space="preserve"> 18 0  043</t>
  </si>
  <si>
    <t xml:space="preserve">MEJ. DE CAMINOS MUNICIPAL Y ALCANTARILLAS SIND. LOS MAJOS DE LA CENTRAL CHORE VIBORA </t>
  </si>
  <si>
    <t xml:space="preserve"> 18 0  044</t>
  </si>
  <si>
    <t xml:space="preserve">MEJORAMIENTO DE CAMINO 2DA ITILI LAS PETAS DE LA CENTRAL ZONA SUR </t>
  </si>
  <si>
    <t xml:space="preserve"> 18 0  045</t>
  </si>
  <si>
    <t>MEJORAMIENTO DE CAMINO PRINCIPAL ITILI LAS PETAS DE LA CENTRAL ZONA SUR</t>
  </si>
  <si>
    <t xml:space="preserve"> 18 17121017800000  000</t>
  </si>
  <si>
    <t>CONST. PUENTE VEHICULAR RIO SAN JOSE DEL MUNICIPIO DE YAPACANI</t>
  </si>
  <si>
    <t xml:space="preserve"> 18 17121024900000  000</t>
  </si>
  <si>
    <t>CONST. PUENTE VEHICULAR SINDICATO 18 DE NOVIEMBRE CENTRAL PUERTO AVAROA (YAPACANI)</t>
  </si>
  <si>
    <t xml:space="preserve"> 18 17121025000000  000</t>
  </si>
  <si>
    <t>CONST. PUENTES CAJON EN LA CENTRAL CHORE VIBORA (YAPACANI)</t>
  </si>
  <si>
    <t xml:space="preserve"> 18 17121025400000  000</t>
  </si>
  <si>
    <t>CONST. DE ALCANTARILLAS CAJON CENTRAL NORTE ICHILO YAPACANI</t>
  </si>
  <si>
    <t xml:space="preserve"> 18 17121025500000  000</t>
  </si>
  <si>
    <t>CONST. DE PUENTE Y ALCANTARILLA CENTRAL NUEVO HORIZONTE</t>
  </si>
  <si>
    <t xml:space="preserve"> 18 17121025600000  000</t>
  </si>
  <si>
    <t>CONST. DE PUENTE VEHICULAR CENTRAL PUERTO GRETHER (YAPACANI)</t>
  </si>
  <si>
    <t xml:space="preserve"> 18 17121025700000  000</t>
  </si>
  <si>
    <t>CONST. DE ALCANTARILLAS EN LA CENTRAL CHORE KM 12 (YAPACANI)</t>
  </si>
  <si>
    <t xml:space="preserve"> 18 17121028500000  000</t>
  </si>
  <si>
    <t>CONST. DE PUENTE Y MEJORAMIENTO DE CAMINOS VECINALES EN LA CENTRAL TERCERA FAJA NORTE</t>
  </si>
  <si>
    <t xml:space="preserve"> 19 0  001</t>
  </si>
  <si>
    <t xml:space="preserve">FORTALECIMIENTO A  LA UNIDAD DE CATASTRO MUNICIPAL </t>
  </si>
  <si>
    <t xml:space="preserve"> 19 0  002</t>
  </si>
  <si>
    <t>FORTALECIMIENTO  PARA REGISTRO DE AREAS DE DOMINIO MUNICIPAL</t>
  </si>
  <si>
    <t xml:space="preserve"> 19 0  003</t>
  </si>
  <si>
    <t>ACTUALIZACION DEL SISTEMA DE CATASTRO SIICAT</t>
  </si>
  <si>
    <t xml:space="preserve"> 19 0  004</t>
  </si>
  <si>
    <t>FORTALECIMIENTO DE PLAN REGULADOR</t>
  </si>
  <si>
    <t xml:space="preserve"> 19 0  005</t>
  </si>
  <si>
    <t>ELAB. Y ACTUALIZACION DE LAS PLANIMETRIAS DEL MUNICIPIO, PUEBLOS INTERMEDIOS</t>
  </si>
  <si>
    <t xml:space="preserve"> 19 0  006</t>
  </si>
  <si>
    <t>PLANIFICIACION URBANO EN RADIOS URBANOS HOMOLOGADOS</t>
  </si>
  <si>
    <t xml:space="preserve"> 20 0  001</t>
  </si>
  <si>
    <t>PAGO DE SERVICIOS BASICOS HOSPITAL Y SECTORES</t>
  </si>
  <si>
    <t xml:space="preserve"> 20 0  002</t>
  </si>
  <si>
    <t>APOYO Y FORTALECIMIENTO DEL HOSPITAL 1ER NIVEL</t>
  </si>
  <si>
    <t xml:space="preserve"> 20 0  003</t>
  </si>
  <si>
    <t>APOYO Y FORTALECIMIENTO DEL HOSPITAL COMUNITARIO DE YAPACANI  2DO NIVEL</t>
  </si>
  <si>
    <t xml:space="preserve"> 20 0  004</t>
  </si>
  <si>
    <t>APOYO Y FORTALECIMIENTO A SECTORES (CENTRO DE SALUD AREA DISPERSA)</t>
  </si>
  <si>
    <t xml:space="preserve"> 20 0  005</t>
  </si>
  <si>
    <t>APOYO Y FORTALECIMIENTO DEL PROGRAMA MI SALUD.</t>
  </si>
  <si>
    <t xml:space="preserve"> 20 0  006</t>
  </si>
  <si>
    <t>APOYO PARA UNA CAMPAÑA DE FUMIGACION CONTROL Y PREVENCION DEL DENGUE URBANO</t>
  </si>
  <si>
    <t xml:space="preserve"> 20 0  007</t>
  </si>
  <si>
    <t>APOYO PARA UNA CAMPAÑA DE FUMIGACION CONTROL Y PREVENCION DEL DENGUE RURAL</t>
  </si>
  <si>
    <t xml:space="preserve"> 20 0  008</t>
  </si>
  <si>
    <t>APOYO A LA BRIGADA CUBANA.</t>
  </si>
  <si>
    <t xml:space="preserve"> 20 0  009</t>
  </si>
  <si>
    <t>APOYO AL PROGRAMA NACIONAL BONO JUANA AZURDUY.</t>
  </si>
  <si>
    <t xml:space="preserve"> 20 0  010</t>
  </si>
  <si>
    <t>ATENCION DE SERVICIOS DEL HOSPITAL COMUNITARIO.</t>
  </si>
  <si>
    <t xml:space="preserve"> 20 0  011</t>
  </si>
  <si>
    <t>ATENCION DE SERVICIOS DE LOS HOSPITALES 1ER  NIVEL</t>
  </si>
  <si>
    <t xml:space="preserve"> 20 0  012</t>
  </si>
  <si>
    <t>APOYO PROGRAMA TUBERCULOSIS</t>
  </si>
  <si>
    <t xml:space="preserve"> 20 0  013</t>
  </si>
  <si>
    <t xml:space="preserve">APOYO A  CAMPAÑA DE VACUNACION CANINA </t>
  </si>
  <si>
    <t xml:space="preserve"> 20 0  014</t>
  </si>
  <si>
    <t xml:space="preserve">APOYO A CAMPAÑA DE INFLUENZA </t>
  </si>
  <si>
    <t xml:space="preserve"> 20 0  015</t>
  </si>
  <si>
    <t>APOYO AL PROGRAMA DE DESNUTRICION CERO (COMPRA DE NUTRIBEBE)</t>
  </si>
  <si>
    <t xml:space="preserve"> 20 0  016</t>
  </si>
  <si>
    <t>APOYO A PROGRAMA DE PREVENSION VIH-SIDA</t>
  </si>
  <si>
    <t xml:space="preserve"> 20 0  017</t>
  </si>
  <si>
    <t>APOYO A CULTIVOS DE TUBERCULOSIS</t>
  </si>
  <si>
    <t xml:space="preserve"> 20 0  018</t>
  </si>
  <si>
    <t>APOYO CON COMBUSTIBLE PARA VEHICULOS MOTORIZADOS PUESTOS DE SALUD SECTORES Y ODONTOLOGICA</t>
  </si>
  <si>
    <t xml:space="preserve"> 20 0  020</t>
  </si>
  <si>
    <t xml:space="preserve">PROMOCION Y PREVENCION DE LA SALUD Y VACUNACION PAI INTEGRAL </t>
  </si>
  <si>
    <t xml:space="preserve"> 20 0  021</t>
  </si>
  <si>
    <t>FORTALECIMIENTO A LOS PROGRAMAS NACIONALES, LEISHMANIASIS, CÁNCER DE CUELLO UTERINO, CHAGAS</t>
  </si>
  <si>
    <t xml:space="preserve"> 20 0  022</t>
  </si>
  <si>
    <t>APOYO AL PROGRAMA MI SALUD Y HABITOS SALUDABLES</t>
  </si>
  <si>
    <t xml:space="preserve"> 20 0  023</t>
  </si>
  <si>
    <t>APOYO CON COMBUSTIBLE TCO (YURACARE - MOJEÑO)</t>
  </si>
  <si>
    <t xml:space="preserve"> 20 0  024</t>
  </si>
  <si>
    <t>FORTALECIMIENTO AL CENTRO DE SALUD TCO (YURACARE-MOJEÑO)</t>
  </si>
  <si>
    <t xml:space="preserve"> 20 0  025</t>
  </si>
  <si>
    <t>CAMPAÑA ODONTOLÓGICA DE FLUORIZACIÓN UNIDADES EDUCATIVAS MUNICIPAL</t>
  </si>
  <si>
    <t xml:space="preserve"> 20 0  026</t>
  </si>
  <si>
    <t>EQUIPAMIENTO CENTRO DE SALUD A BOQUERON ZAMORA</t>
  </si>
  <si>
    <t xml:space="preserve"> 20 0  027</t>
  </si>
  <si>
    <t xml:space="preserve">FERIA DE SALUD SECTORES Y 1ER NIVEL </t>
  </si>
  <si>
    <t xml:space="preserve"> 20 0  028</t>
  </si>
  <si>
    <t xml:space="preserve">APOYO AL PROGRAMA DE TELESALUD </t>
  </si>
  <si>
    <t xml:space="preserve"> 20 0  029</t>
  </si>
  <si>
    <t>FORTALECIMIENTO AL SISTEMA DE CONTROL SICOFS.</t>
  </si>
  <si>
    <t xml:space="preserve"> 20 0  030</t>
  </si>
  <si>
    <t>CAMPAÑA OFTALMOLOGICA Y OTROS EN EL MUNICIPIO DE YAPACANI</t>
  </si>
  <si>
    <t xml:space="preserve"> 20 0  031</t>
  </si>
  <si>
    <t>EQUIPAMIENTO CENTRO DE SALUD PUERTO CHORE</t>
  </si>
  <si>
    <t xml:space="preserve"> 20 0  032</t>
  </si>
  <si>
    <t>GESTION Y PLANIFICACION PARTICIPATIVA MUNICIPAL (CUMBRES DE POA 2021)</t>
  </si>
  <si>
    <t xml:space="preserve"> 20 0  033</t>
  </si>
  <si>
    <t>FORTALECIMIENTO Y EQUIPAMIENTO AL CENTRO DE SALUD EL CONDOR</t>
  </si>
  <si>
    <t xml:space="preserve"> 20 0  034</t>
  </si>
  <si>
    <t>FORTALECIMIENTO AL CENTRO DE SALUD DEL PALMAR KM. 21 FC</t>
  </si>
  <si>
    <t xml:space="preserve"> 20 0  035</t>
  </si>
  <si>
    <t>EQUIPAMIENTO CON MOTO FUMIGADORA CENTRO DE SALUD SAN GERMAN</t>
  </si>
  <si>
    <t xml:space="preserve"> 20 0  036</t>
  </si>
  <si>
    <t>EQUIPAMIENTO AL CENTRO DE SALUD DE LA CENTRAL 15 DE AGOSTO</t>
  </si>
  <si>
    <t xml:space="preserve"> 20 0  037</t>
  </si>
  <si>
    <t>EQUIPAMIENTO DEL CENTRO DE SALUD LOS POZOS EN LA CENTRAL LOS POZOS</t>
  </si>
  <si>
    <t xml:space="preserve"> 20 0  038</t>
  </si>
  <si>
    <t>FORTALECIMIENTO AL CENTRO DE SALUD PUERTO GRETHER</t>
  </si>
  <si>
    <t xml:space="preserve"> 20 0  039</t>
  </si>
  <si>
    <t>FORTALECIMIENTO AL CENTRO DE PUERTO CHORE</t>
  </si>
  <si>
    <t xml:space="preserve"> 20 0  040</t>
  </si>
  <si>
    <t>FORTALECIMIENTO AL CENTRO DE SALUD CASCABEL DE LA CENTRAL CASCABEL</t>
  </si>
  <si>
    <t xml:space="preserve"> 20 0  041</t>
  </si>
  <si>
    <t>FORTALECIMIENTO AL CENTRO DE SALUD BOQUERON ZAMORA</t>
  </si>
  <si>
    <t xml:space="preserve"> 20 0  042</t>
  </si>
  <si>
    <t>EQUIPAMIENTO CON ECOGRAFIA PARA EL CENTRO DE SALUD CAMPO VIBORA</t>
  </si>
  <si>
    <t xml:space="preserve"> 20 0  043</t>
  </si>
  <si>
    <t>FORTALECIMIENTO Y EQUIPAMIENTO A LA POSTA DE SALUD BOQUERON ZAMORA</t>
  </si>
  <si>
    <t xml:space="preserve"> 20 0  044</t>
  </si>
  <si>
    <t>FORTALECIMIENTO CENTRO DE SALUD SAN JUAN CAMPO VIBORA</t>
  </si>
  <si>
    <t xml:space="preserve"> 20 0  045</t>
  </si>
  <si>
    <t>ADQUISICION DE UN ECOGRAFO PARA EL CENTRO DE SALUD EL CHORE DE VILLA SAN ISIDRO EL CHORE</t>
  </si>
  <si>
    <t xml:space="preserve"> 20 0  046</t>
  </si>
  <si>
    <t>FORTALECIMIENTO AL CENTRO DE SALUD PUERTO AVAROA</t>
  </si>
  <si>
    <t xml:space="preserve"> 20 0  049</t>
  </si>
  <si>
    <t xml:space="preserve">REFACCION Y EQUIPAMIENTO PARA SALA DE AISLAMIENTO DEL HOSPITAL DE YAPACANI </t>
  </si>
  <si>
    <t xml:space="preserve"> 20 0  050</t>
  </si>
  <si>
    <t>FORTALECIMIENTO POR EMERGENCIA COVID-19 AL PLAN DE CONTINGENCIA DEL COEM YAPACANI</t>
  </si>
  <si>
    <t xml:space="preserve"> 20 0  087</t>
  </si>
  <si>
    <t>PRESTACION DE SERVICIOS DE SALUD INTEGRAL -CENTRO DE SALUD MUELLER CONDOR</t>
  </si>
  <si>
    <t xml:space="preserve"> 20 0  088</t>
  </si>
  <si>
    <t>PRESTACION DE SERVICIOS DE SALUD INTEGRAL -CENTRO DE SALUD SAN RAFAEL</t>
  </si>
  <si>
    <t xml:space="preserve"> 20 0  089</t>
  </si>
  <si>
    <t>PRESTACION DE SERVICIOS DE SALUD INTEGRAL -CENTRO DE SALUD NUEVO HORIZONTE</t>
  </si>
  <si>
    <t xml:space="preserve"> 20 0  090</t>
  </si>
  <si>
    <t>PRESTACION DE SERVICIOS DE SALUD INTEGRAL -CENTRO DE SALUD PUERTO GRETHER</t>
  </si>
  <si>
    <t xml:space="preserve"> 20 0  091</t>
  </si>
  <si>
    <t>PRESTACION DE SERVICIOS DE SALUD INTEGRAL -CENTRO DE SALUD PUERTO AVAROA</t>
  </si>
  <si>
    <t xml:space="preserve"> 20 0  092</t>
  </si>
  <si>
    <t>PRESTACION DE SERVICIOS DE SALUD INTEGRAL -CENTRO DE SALUD LOS POZOS</t>
  </si>
  <si>
    <t xml:space="preserve"> 20 0  093</t>
  </si>
  <si>
    <t>PRESTACION DE SERVICIOS DE SALUD INTEGRAL -CENTRO DE SALUD EL CHORE</t>
  </si>
  <si>
    <t xml:space="preserve"> 20 0  094</t>
  </si>
  <si>
    <t>PRESTACION DE SERVICIOS DE SALUD INTEGRAL -CENTRO DE SALUD CAMPO VIBORA</t>
  </si>
  <si>
    <t xml:space="preserve"> 20 0  095</t>
  </si>
  <si>
    <t>PRESTACION DE SERVICIOS DE SALUD INTEGRAL -CENTRO DE SALUD EL PALMAR KM 21</t>
  </si>
  <si>
    <t xml:space="preserve"> 20 0  096</t>
  </si>
  <si>
    <t>PRESTACION DE SERVICIOS DE SALUD INTEGRAL -CENTRO DE SALUD SAN GERMAN</t>
  </si>
  <si>
    <t xml:space="preserve"> 20 0  097</t>
  </si>
  <si>
    <t>PRESTACION DE SERVICIOS DE SALUD INTEGRAL -HOSPITAL 2DO NIVEL YAPACANI</t>
  </si>
  <si>
    <t xml:space="preserve"> 20 0  098</t>
  </si>
  <si>
    <t>PRESTACION DE SERVICIOS DE SALUD INTEGRAL -HOSPITAL 1ER NIVEL YAPACANI</t>
  </si>
  <si>
    <t xml:space="preserve"> 20 0  099</t>
  </si>
  <si>
    <t>SERVICIOS DE SALUD UNIVERSAL Y GRATUITA - SUS</t>
  </si>
  <si>
    <t xml:space="preserve"> 20 0  150</t>
  </si>
  <si>
    <t>PREVENCIÓN CONTROL Y ATENCIÓN DEL CORONAVIRUS</t>
  </si>
  <si>
    <t xml:space="preserve"> 20 17121028600000  000</t>
  </si>
  <si>
    <t>CONST. DE POSTA SANITARIA BARRIO EL CARMEN</t>
  </si>
  <si>
    <t xml:space="preserve"> 20 17121028700000  000</t>
  </si>
  <si>
    <t>AMPL. SALA DE PEDIATRIA DEL HOSPITAL COMUNITARIO</t>
  </si>
  <si>
    <t xml:space="preserve"> 20 17121028800000  000</t>
  </si>
  <si>
    <t>CONST. DE AMBIENTES PARA ECOGRAFIA Y ODONTOLOGIA DEL CENTRO DE SALUD DE SAN GERMAN</t>
  </si>
  <si>
    <t xml:space="preserve"> 21 0  001</t>
  </si>
  <si>
    <t>PAGO DE SERVICIOS BASICOS DE UNIDADES EDUCATIVAS DEL MUNICIPIO</t>
  </si>
  <si>
    <t xml:space="preserve"> 21 0  002</t>
  </si>
  <si>
    <t>FORTALECIMIENTO A LA DIRECCION DISTRITAL DE YAPACANI</t>
  </si>
  <si>
    <t xml:space="preserve"> 21 0  003</t>
  </si>
  <si>
    <t>FORTALECIMIENTO Y MANTENIMIENTO DE BUS ESCOLAR</t>
  </si>
  <si>
    <t xml:space="preserve"> 21 0  004</t>
  </si>
  <si>
    <t>REFACCION DE UNIDADES EDUCATIVAS AREA RURAL</t>
  </si>
  <si>
    <t xml:space="preserve"> 21 0  005</t>
  </si>
  <si>
    <t xml:space="preserve">REFACCIÓN DE UNIDADES EDUCATIVAS URBANA </t>
  </si>
  <si>
    <t xml:space="preserve"> 21 0  006</t>
  </si>
  <si>
    <t>PROVISIÓN DE MATERIAL DE ESCRITORIO Y LIMPIEZA PARA LAS UNIDADES EDUCATIVAS</t>
  </si>
  <si>
    <t xml:space="preserve"> 21 0  007</t>
  </si>
  <si>
    <t>ADQUISICION DE MUEBLES PARA UNIDADES EDUCATIVAS DEL MUNICIPIO</t>
  </si>
  <si>
    <t xml:space="preserve"> 21 0  008</t>
  </si>
  <si>
    <t>MANTENIMIENTO Y ADQUISICION DE KUAS PARA TELECENTROS</t>
  </si>
  <si>
    <t xml:space="preserve"> 21 0  009</t>
  </si>
  <si>
    <t>APOYO AL PROGRAMA DE POST ALFABETIZACIÓN Y CERTIFICACIÓN DE COMPETENCIAS</t>
  </si>
  <si>
    <t xml:space="preserve"> 21 0  010</t>
  </si>
  <si>
    <t>FORTALECIMIENTO ASISTENCIA A DESAYUNO ESCOLAR.</t>
  </si>
  <si>
    <t xml:space="preserve"> 21 0  011</t>
  </si>
  <si>
    <t>APOYO AL FUNCIONAMIENTO DE CENTRO PROGRAMA DEPARTAMENTAL INTEGRAL MENORES A CINCO AÑOS</t>
  </si>
  <si>
    <t xml:space="preserve"> 21 0  012</t>
  </si>
  <si>
    <t>REFACCION DEL  INSTITUTO TECNOLOGICO YAPACANI (INTY)</t>
  </si>
  <si>
    <t xml:space="preserve"> 21 0  013</t>
  </si>
  <si>
    <t>FORTALECIMIENTO MUNICIPAL AL INSTITUTO TECNOLOGICO SAN GERMAN (ITSA)</t>
  </si>
  <si>
    <t xml:space="preserve"> 21 0  014</t>
  </si>
  <si>
    <t>EQUIPAMIENTO DE KUAS PARA UNIDADES EDUCATIVAS</t>
  </si>
  <si>
    <t xml:space="preserve"> 21 0  015</t>
  </si>
  <si>
    <t>LIMPIEZA DE BAÑOS SANITARIOS URBANO Y ÁREA RURAL</t>
  </si>
  <si>
    <t xml:space="preserve"> 21 0  016</t>
  </si>
  <si>
    <t>APOYO A JUEGOS PLURINACIONALES PRESIDENTE EVO</t>
  </si>
  <si>
    <t xml:space="preserve"> 21 0  017</t>
  </si>
  <si>
    <t>FORTALECIMIENTO A LA LECTURA, ESCRITURA Y PRODUCCION DE TEXTOS Y FERIA DEL LIBRO</t>
  </si>
  <si>
    <t xml:space="preserve"> 21 0  018</t>
  </si>
  <si>
    <t>TELECENTROS EN CONVENIO CON ENTEL Y CONEXIÓN A INTERNET</t>
  </si>
  <si>
    <t xml:space="preserve"> 21 0  019</t>
  </si>
  <si>
    <t>FORTALECIMIENTO Y EQUIPAMIENTO DE BACHILLER TECNICO HUMANISTICO BTH</t>
  </si>
  <si>
    <t xml:space="preserve"> 21 0  020</t>
  </si>
  <si>
    <t>ROBOTICA PARA LAS UNIDADES EDUCATIVAS DEL MUNICIPIO</t>
  </si>
  <si>
    <t xml:space="preserve"> 21 0  021</t>
  </si>
  <si>
    <t>APOYO A OLIMPIADAS CIENTIFICAS DE LAS UNIDADES EDUCATIVAS</t>
  </si>
  <si>
    <t xml:space="preserve"> 21 0  022</t>
  </si>
  <si>
    <t>EQUIPAMIENTO CON PANELES SOLARES A UNIDADES EDUCATIVAS DE LAS TCO</t>
  </si>
  <si>
    <t xml:space="preserve"> 21 0  023</t>
  </si>
  <si>
    <t>APOYO A JUEGOS DEPORTIVOS Y RECREATIVOS  NIVEL INICIAL</t>
  </si>
  <si>
    <t xml:space="preserve"> 21 0  024</t>
  </si>
  <si>
    <t>PROYECTO SOCIO PRODUCTIVO EN LAS UNIDADES EDUCATIVAS</t>
  </si>
  <si>
    <t xml:space="preserve"> 21 0  025</t>
  </si>
  <si>
    <t xml:space="preserve">APOYO A JUEGOS ESTUDIANTILES PLURINACIONALES A PERSONAS CON CAPACIDADES ESPECIALES Y FESTIVAL DE EDUCACION </t>
  </si>
  <si>
    <t xml:space="preserve"> 21 0  026</t>
  </si>
  <si>
    <t>APOYO A ESTUDIANTES DE EDUCACION ALTERNATIVA (CEA) JUEGOS PLURINACIONALES</t>
  </si>
  <si>
    <t xml:space="preserve"> 21 0  027</t>
  </si>
  <si>
    <t>APOYO BONO JUANCITO PINTO EN EL MUNICIPIO DE YAPACANI</t>
  </si>
  <si>
    <t xml:space="preserve"> 21 0  028</t>
  </si>
  <si>
    <t>TRANSPORTE DESAYUNO ESCOLAR AREA DISPERSA</t>
  </si>
  <si>
    <t xml:space="preserve"> 21 0  029</t>
  </si>
  <si>
    <t>EQUIPAMIENTO DE LA UNIDAD EDUCATIVA NARANJAL DE LA CENTRAL ZONA SUR</t>
  </si>
  <si>
    <t xml:space="preserve"> 21 0  030</t>
  </si>
  <si>
    <t>EQUIPAMIENTO DE LA UNIDAD EDUCATIVA SAN MARTIN DE LA CENTRAL ZONA SUR</t>
  </si>
  <si>
    <t xml:space="preserve"> 21 0  031</t>
  </si>
  <si>
    <t>RECAPETEADO DE LA CANCHA DE LA UNIDAD EDUCATIVA EL NARANJAL ZONA SUR</t>
  </si>
  <si>
    <t xml:space="preserve"> 21 0  032</t>
  </si>
  <si>
    <t>FORTALECIMIENTO Y EQUIPAMIENTO A LA UNIDAD EDUCATIVA EL CONDOR</t>
  </si>
  <si>
    <t xml:space="preserve"> 21 0  033</t>
  </si>
  <si>
    <t>EQUIPAMIENTO DE SALA DE COMPUTACION ETA PARA LA UNIDAD EDUCATIVA MADRE CANDIDA</t>
  </si>
  <si>
    <t xml:space="preserve"> 21 0  034</t>
  </si>
  <si>
    <t>FORTALECIMIENTO Y EQUIPAMIENTO DE LA UNIDAD EDUCATIVA NUEVO HORIZONTE</t>
  </si>
  <si>
    <t xml:space="preserve"> 21 0  035</t>
  </si>
  <si>
    <t>REFACCION Y ADQUISICION DE MATERIALES PARA LA UNIDAD EDUCATIVA COMANDITO KM 35 FN</t>
  </si>
  <si>
    <t xml:space="preserve"> 21 0  036</t>
  </si>
  <si>
    <t>EQUIPAMIENTO A LA U.E. 15 DE AGOSTO DE LA CENTRLA 15 DE AGOSTO</t>
  </si>
  <si>
    <t xml:space="preserve"> 21 0  037</t>
  </si>
  <si>
    <t>REFACCION DE LA UNIDAD EDUCATIVA EN LA CENTRAL CHALLAVITO</t>
  </si>
  <si>
    <t xml:space="preserve"> 21 0  038</t>
  </si>
  <si>
    <t>EQUIPAMIENTO DE LA UNIDAD EDUCATIVA LOS POZOS EN LA CENTRAL LOS POZOS</t>
  </si>
  <si>
    <t xml:space="preserve"> 21 0  039</t>
  </si>
  <si>
    <t>MANTENIMIENTO DE SISTEMA DE AGUA POTABLE U.E. ARENAL DE LA CENTRAL NORTE ICHILO</t>
  </si>
  <si>
    <t xml:space="preserve"> 21 0  040</t>
  </si>
  <si>
    <t>REFACCION Y ADQUISICION DE MATERIALES PARA LA U.E. ARENAL NORTE ICHILO</t>
  </si>
  <si>
    <t xml:space="preserve"> 21 0  041</t>
  </si>
  <si>
    <t>FORTALECIMIENTO A LA UNIDAD EDUCATIVA BOQUERON ZAMORA</t>
  </si>
  <si>
    <t xml:space="preserve"> 21 0  042</t>
  </si>
  <si>
    <t>FORTALECIMIENTO Y EQUIPAMIENTO DE LA UNIDAD EDUCATIVA TUPAC KATARI</t>
  </si>
  <si>
    <t xml:space="preserve"> 21 0  043</t>
  </si>
  <si>
    <t>FORTALECIMIENTO Y EQUIPAMIENTO A LA UNIDAD EDUCATIVA PALMAR DEL NORTE</t>
  </si>
  <si>
    <t xml:space="preserve"> 21 0  044</t>
  </si>
  <si>
    <t>FORTALECIMIENTO Y EQUIPAMIENTO A LA UNIDAD EDUCATIVA INDO-AMERICA</t>
  </si>
  <si>
    <t xml:space="preserve"> 21 0  045</t>
  </si>
  <si>
    <t>FORTALECIMIENTO Y EQUIPAMIENTO DE LAS UNIDADES EDUCATIVAS DEL DISTRITO III (U.E. SAN MARTIN Y U.E. NARANJAL)</t>
  </si>
  <si>
    <t xml:space="preserve"> 21 0  046</t>
  </si>
  <si>
    <t>FORTALICIMIENTO A LA U.E. SANTA CRUZ DE LA SIERRA COMUNIDAD DE PUERTO AVAROA</t>
  </si>
  <si>
    <t xml:space="preserve"> 21 0  047</t>
  </si>
  <si>
    <t>FORTALECIMIENTO Y EQUIPAMIENTO A LA U.E. DON BOSCO NIVEL PRIMARIO Y SECUNDARIO</t>
  </si>
  <si>
    <t xml:space="preserve"> 21 0  048</t>
  </si>
  <si>
    <t>FORTALECIMIENTO Y EQUIPAMIENTO PARA LA UNIDAD EDUCATIVA SAN GERMAN III</t>
  </si>
  <si>
    <t xml:space="preserve"> 21 0  049</t>
  </si>
  <si>
    <t>FORTALECIMIENTO Y EQUIPAMIENTO DE LA UNIDAD EDUCATIVA EL CONDOR DISTRITO 6</t>
  </si>
  <si>
    <t xml:space="preserve"> 21 0  050</t>
  </si>
  <si>
    <t xml:space="preserve"> 21 0  051</t>
  </si>
  <si>
    <t>FORTALECIMIENTO Y EQUIPAMIENTO DE LA UNIDAD EDUCATIVA LOS POZOS</t>
  </si>
  <si>
    <t xml:space="preserve"> 21 0  088</t>
  </si>
  <si>
    <t>FONDO DE FOMENTO A LA EDUCACIÓN CÍVICO PATRIÓTICA</t>
  </si>
  <si>
    <t xml:space="preserve"> 21 17121029200000  000</t>
  </si>
  <si>
    <t>CONST. DE UN AULA EN LA UNIDAD EDUCATIVA  EL CARMEN</t>
  </si>
  <si>
    <t xml:space="preserve"> 21 17121029300000  000</t>
  </si>
  <si>
    <t>CONST. DE 2 AMBIENTES PARA LA U.E. CAMPO VIBORA</t>
  </si>
  <si>
    <t xml:space="preserve"> 21 17121029400000  000</t>
  </si>
  <si>
    <t>CONST. DE TINGLADO EN LA U.E. CASCABEL DE LA CENTRAL CASCABEL</t>
  </si>
  <si>
    <t xml:space="preserve"> 21 17121029600000  000</t>
  </si>
  <si>
    <t>CONST. DE TINGLADO EN LA UNIDAD EDUCATIVA CESAR BANZER ALIAGA</t>
  </si>
  <si>
    <t xml:space="preserve"> 21 17121029700000  000</t>
  </si>
  <si>
    <t>CONST. DE ACERAS EN LAS UNIDADES EDUCATIVAS DEL DISTRITO I (GERMAN BUSCH, CESAR BANZER)</t>
  </si>
  <si>
    <t xml:space="preserve"> 21 17121029900000  000</t>
  </si>
  <si>
    <t xml:space="preserve">CONST. TINGLADO UNIDAD EDUCATIVA KM. 7 F.N. DE LA CENTRAL KM. 18 FN </t>
  </si>
  <si>
    <t xml:space="preserve"> 21 17121030100000  000</t>
  </si>
  <si>
    <t>CONST. DE UN AULA UNIDAD EDUCATIVA ELIZARDO PEREZ EN EL BARRIO EL MAJO</t>
  </si>
  <si>
    <t xml:space="preserve"> 21 17121030200000  000</t>
  </si>
  <si>
    <t>CONST. TINGLADO EN LA UNIDAD EDUCATIVA SAN ISIDRO CENTRAL CONDOR</t>
  </si>
  <si>
    <t xml:space="preserve"> 21 17121030300000  000</t>
  </si>
  <si>
    <t>CONST. DE BATERIA DE BAÑO EN LA UNIDAD EDUCATIVA BOLIVAR DE LA COMUNIDAD VILLA SAN ISIDRO EL CHORE</t>
  </si>
  <si>
    <t xml:space="preserve"> 21 17121030400000  000</t>
  </si>
  <si>
    <t>CONST. DE BATERIA DE BAÑO EN LA UNIDAD EDUCATIVA MARISCAL SUCRE DE LA COMUNIDAD VILLA SAN ISIDRO EL CHORE</t>
  </si>
  <si>
    <t xml:space="preserve"> 21 17121030500000  000</t>
  </si>
  <si>
    <t>CONST. DE AULA UNIDAD EDUCATIVA MARCELO CAYOJA CENTRAL PUERTO GRETHER</t>
  </si>
  <si>
    <t xml:space="preserve"> 21 17121030700000  000</t>
  </si>
  <si>
    <t>CONST. DE SALA BTH  UNIDAD EDUCATIVA GERMAN BUSCH</t>
  </si>
  <si>
    <t xml:space="preserve"> 21 17121031000000  000</t>
  </si>
  <si>
    <t>CONST. DE AULA  EN LA UNIDAD EDUCATIVA BUENOS AIRES KM. 6</t>
  </si>
  <si>
    <t xml:space="preserve"> 21 17121031100000  000</t>
  </si>
  <si>
    <t>CONST. DE GRADERIAS  EN LA UNIDAD EDUCATIVA HEROINAS</t>
  </si>
  <si>
    <t xml:space="preserve"> 21 17121031200000  000</t>
  </si>
  <si>
    <t>CONST. GRADERIAS  EN LA UNIDAD EDUCATIVA LUNA NUEVA DEL SINDICATO SAN GERMAN</t>
  </si>
  <si>
    <t xml:space="preserve"> 21 17121031300000  000</t>
  </si>
  <si>
    <t>CONST. DE TINGLADO UNIDAD EDUCATIVA SANTA FE DE LA CENTRAL PUERTO GRETHER</t>
  </si>
  <si>
    <t xml:space="preserve"> 22 0  001</t>
  </si>
  <si>
    <t>SERVICIOS BÁSICOS CAMPOS DEPORTIVOS (COLISEOS)</t>
  </si>
  <si>
    <t xml:space="preserve"> 22 0  002</t>
  </si>
  <si>
    <t>FOMENTO AL DEPORTE EN TODAS LAS DISCIPLINAS EN EL ÁREA URBANA</t>
  </si>
  <si>
    <t xml:space="preserve"> 22 0  003</t>
  </si>
  <si>
    <t>FOMENTO AL DEPORTE EN TODAS LAS DISCIPLINAS EN EL ÁREA RURAL</t>
  </si>
  <si>
    <t xml:space="preserve"> 22 0  004</t>
  </si>
  <si>
    <t>FUNCIONAMIENTO Y MANTENIMIENTO DEL ESTADIUM INTEGRACIÓN BOLIVIA</t>
  </si>
  <si>
    <t xml:space="preserve"> 22 0  005</t>
  </si>
  <si>
    <t>FORTALECIMIENTO Y MANTENIMIENTO  DE LA CANCHA DEPORTIVA 12 DE OCTUBRE</t>
  </si>
  <si>
    <t xml:space="preserve"> 22 0  006</t>
  </si>
  <si>
    <t>ADQUISICION DE REFLECTORES PARA ILUMINACION DE  LA CANCHA DE FUTBOL DE LA CENTRAL MOILER AVAROA DEL DISTRITO 6</t>
  </si>
  <si>
    <t xml:space="preserve"> 22 0  007</t>
  </si>
  <si>
    <t>MEJORAMIENTO DEL  CAMPO DEPORTIVO EN LA COMUNIDAD . BOLIVAR KM 9 FC</t>
  </si>
  <si>
    <t xml:space="preserve"> 22 0  008</t>
  </si>
  <si>
    <t xml:space="preserve">FORTALECIMIENTO AL DEPORTE EN LA COMUNIDAD DE NUEVO HORIZONTE </t>
  </si>
  <si>
    <t xml:space="preserve"> 22 0  009</t>
  </si>
  <si>
    <t>ACORDONAMIENTO DE LA CANCHA DE FUTBOL DE LA COMUNIDAD DE PUERTO AVAROA</t>
  </si>
  <si>
    <t xml:space="preserve"> 22 0  010</t>
  </si>
  <si>
    <t>FORTALECIMIENTO A LA ESCUELA MUNICIPAL DE FUTBOL DE SAN GERMAN</t>
  </si>
  <si>
    <t xml:space="preserve"> 22 0  011</t>
  </si>
  <si>
    <t>ADQUISICION DE REFLECTORES PARA LA CANCHA DE FUTBOL DE LA COMUNIDAD EL CONDOR DISTRITO 6</t>
  </si>
  <si>
    <t xml:space="preserve"> 22 0  012</t>
  </si>
  <si>
    <t>MEJORAMIENTO DEL CAMPO DEPORTIVO DE LA COMUNIDAD DE PUERTO CHORE DISTRITO 11</t>
  </si>
  <si>
    <t xml:space="preserve"> 22 17121030900000  000</t>
  </si>
  <si>
    <t>CONST. DE GRADERIAS EN LA  CANCHA AVAROA</t>
  </si>
  <si>
    <t xml:space="preserve"> 23 0  001</t>
  </si>
  <si>
    <t xml:space="preserve"> 23 0  002</t>
  </si>
  <si>
    <t>APOYO A LA ACTIVIDAD CULTURAL DIA  DE LA TRADICION CRUCEÑA</t>
  </si>
  <si>
    <t xml:space="preserve"> 23 0  003</t>
  </si>
  <si>
    <t>APOYO A LAS ACTIVIDADES CULTURALES DEL MUNICIPIO DE YAPACANI.</t>
  </si>
  <si>
    <t xml:space="preserve"> 23 0  004</t>
  </si>
  <si>
    <t xml:space="preserve">APOYO AL FESTIVAL INTERCULTURAL AREA RURAL (FSCIPAY) </t>
  </si>
  <si>
    <t xml:space="preserve"> 23 0  005</t>
  </si>
  <si>
    <t>ACTIVIDAD CULTURAL DE LA COMUNIDAD DE SAN GERMAN</t>
  </si>
  <si>
    <t xml:space="preserve"> 23 0  006</t>
  </si>
  <si>
    <t>APOYO DE AS ACTIVIDADES CÍVICAS DE PUEBLOS INTERMEDIOS</t>
  </si>
  <si>
    <t xml:space="preserve"> 23 0  007</t>
  </si>
  <si>
    <t>PROMOCION Y FOMENTO A LA ORQUESTA MUNICIPAL</t>
  </si>
  <si>
    <t xml:space="preserve"> 23 0  008</t>
  </si>
  <si>
    <t>APOYO  LA EXPRESION CULTURAL DE LA ZONA SUR (SAN RAFAEL-EL MIRADOR)</t>
  </si>
  <si>
    <t xml:space="preserve"> 23 0  009</t>
  </si>
  <si>
    <t>PROMOCION AL FESTIVAL DEL TEATRO ARTISTICO CULTURAL</t>
  </si>
  <si>
    <t xml:space="preserve"> 24 0  001</t>
  </si>
  <si>
    <t>PROMOCION Y FOMENTO AL TURISMO EN EL MUNICIPIO (CÓNDOR)</t>
  </si>
  <si>
    <t xml:space="preserve"> 24 0  002</t>
  </si>
  <si>
    <t>PROMOCION DEL TURISMO AGROECOLOGICO EN EL AREA DE MANEJO INTEGRAL DE BOSQUES</t>
  </si>
  <si>
    <t xml:space="preserve"> 25 0  004</t>
  </si>
  <si>
    <t xml:space="preserve">ATENCION Y FORTALECIMIENTO A PERSONAS DE LA TERCERA EDAD </t>
  </si>
  <si>
    <t xml:space="preserve"> 25 0  005</t>
  </si>
  <si>
    <t xml:space="preserve">FORTALECIMIENTO A SERVICIOS LEGALES INTEGRALES </t>
  </si>
  <si>
    <t xml:space="preserve"> 25 0  006</t>
  </si>
  <si>
    <t>FORTALECIMIENTO A PERSONAS CON DISCAPACIDAD</t>
  </si>
  <si>
    <t xml:space="preserve"> 25 0  011</t>
  </si>
  <si>
    <t>APOYO AL COMEDOR DE ANCIANOS</t>
  </si>
  <si>
    <t xml:space="preserve"> 25 0  012</t>
  </si>
  <si>
    <t>FORTALECIMIENTO AL CENTRO DE ACOGIDA SAN FRANCISCO DE NIÑOS Y ADOLESCENTES.</t>
  </si>
  <si>
    <t xml:space="preserve"> 25 0  088</t>
  </si>
  <si>
    <t>RENTA DIGNIDAD</t>
  </si>
  <si>
    <t xml:space="preserve"> 25 0  089</t>
  </si>
  <si>
    <t>AYUDA ECONÓMICA PARA PERSONAS CON DISCAPACIDAD</t>
  </si>
  <si>
    <t xml:space="preserve"> 25 17121030000000  000</t>
  </si>
  <si>
    <t>CONST. CASA DE ALBERGUE DEL ADULTO MAYOR</t>
  </si>
  <si>
    <t xml:space="preserve"> 26 0  001</t>
  </si>
  <si>
    <t xml:space="preserve">DEFENSORÍA DE LA NIÑEZ Y ADOLESCENCIA DNNA </t>
  </si>
  <si>
    <t xml:space="preserve"> 27 0  001</t>
  </si>
  <si>
    <t>MANTENIMIENTO DE MAQUINARIA  PESADA DEL MUNICIPIOS Y LIVIANOS</t>
  </si>
  <si>
    <t xml:space="preserve"> 27 0  002</t>
  </si>
  <si>
    <t>MANTENIMIENTO DE MAQUINARIA EN CONVENIO CON CAMINOS VECINALES (VICEMINISTERIO DE DESARROLLO INTEGRAL)</t>
  </si>
  <si>
    <t xml:space="preserve"> 27 0  003</t>
  </si>
  <si>
    <t>MANTENIMIENTO DE MOTOCICLETAS DE LA ALCALDÍA</t>
  </si>
  <si>
    <t xml:space="preserve"> 27 0  004</t>
  </si>
  <si>
    <t>SEÑALIZACIÓN DE LAS VIAS URBANAS DEL MUNICIPIO</t>
  </si>
  <si>
    <t xml:space="preserve"> 27 0  005</t>
  </si>
  <si>
    <t xml:space="preserve">FORTALECIMIETO PARA MAQUINARIA PESADA EN LA CENTRAL PUERTO AVAROA </t>
  </si>
  <si>
    <t xml:space="preserve"> 28 0  001</t>
  </si>
  <si>
    <t>FORTALECIMIENTO UNIDAD DE GUARDIAS MUNICIPAL URBANO</t>
  </si>
  <si>
    <t xml:space="preserve"> 28 0  002</t>
  </si>
  <si>
    <t>FORTALECIMIENTO UNIDAD DE GUARDIAS MUNICIPAL PUEBLOS INTERMEDIOS</t>
  </si>
  <si>
    <t xml:space="preserve"> 28 0  003</t>
  </si>
  <si>
    <t>UNIFORMES DE SEGURIDAD PARA LOS GUARDIAS MUNICIPALES</t>
  </si>
  <si>
    <t xml:space="preserve"> 28 0  004</t>
  </si>
  <si>
    <t>MANTENIMIENTO DEL MERCADO CAMPESINO Y MERCADO MUNICIPAL</t>
  </si>
  <si>
    <t xml:space="preserve"> 28 0  005</t>
  </si>
  <si>
    <t>MANTENIMIENTO DE VEHÍCULOS PARA LA GUARDIA MUNICIPAL</t>
  </si>
  <si>
    <t xml:space="preserve"> 31 0  001</t>
  </si>
  <si>
    <t xml:space="preserve">PREVENSION EN DESASTRES NATURALES </t>
  </si>
  <si>
    <t xml:space="preserve"> 31 0  002</t>
  </si>
  <si>
    <t>CANALIZACION Y DEFENSIVOS PARA EL RIO YAPACANI SECTOR LOS POZOS , 15 DE AGOSTO</t>
  </si>
  <si>
    <t xml:space="preserve"> 31 0  010</t>
  </si>
  <si>
    <t>CANALIZACION EN EL RIO ICHILO DE LA CENTRAL  PUERTO AVAROA</t>
  </si>
  <si>
    <t xml:space="preserve"> 31 0  011</t>
  </si>
  <si>
    <t>CANALIZACION  RIO ICHILO CHUCHIAL EN LA CENTRAL PUERTO AVAROA</t>
  </si>
  <si>
    <t xml:space="preserve"> 31 0  012</t>
  </si>
  <si>
    <t>CANALIZACION DE RIO YAPACANI ITILI LAS PETAS EN LA CENTRAL ZONA SUR</t>
  </si>
  <si>
    <t xml:space="preserve"> 31 0  013</t>
  </si>
  <si>
    <t>CANALIZACION DE DEFENSIVOS  RIO MOILER SIND. CHOROLQUE  EN LA CENTRAL NUEVO HORIZONTE</t>
  </si>
  <si>
    <t xml:space="preserve"> 31 0  014</t>
  </si>
  <si>
    <t>CANALIZACION RIO ICHILO DE LA CENTRAL NUEVO HORIZONTE</t>
  </si>
  <si>
    <t xml:space="preserve"> 31 0  015</t>
  </si>
  <si>
    <t xml:space="preserve">CANALIZACION DEL RIO YAPACANI SAN JOSE EL MAJO DE LA CENTRAL ZONA SUR </t>
  </si>
  <si>
    <t xml:space="preserve"> 31 17121028900000  000</t>
  </si>
  <si>
    <t>CONST. DE DEFENSIVOS CON GAVIONES EN BARRIENTOS DE LA CENTRAL CHORE KM 12 FC</t>
  </si>
  <si>
    <t xml:space="preserve"> 31 17121029000000  000</t>
  </si>
  <si>
    <t>CONST. DE DEFENSIVOS EN LA CENTRAL 15 DE AGOSTO</t>
  </si>
  <si>
    <t xml:space="preserve"> 31 17121029100000  000</t>
  </si>
  <si>
    <t>CONST. DE DEFENSIVOS EN LA CENTRAL LOS POZOS</t>
  </si>
  <si>
    <t xml:space="preserve"> 33 0  001</t>
  </si>
  <si>
    <t>APOYO A LA SEGURIDAD CIUDADANA DE YAPACANI</t>
  </si>
  <si>
    <t xml:space="preserve"> 33 0  002</t>
  </si>
  <si>
    <t>APOYO CON INSUMOS A MEDICO FORENSE</t>
  </si>
  <si>
    <t xml:space="preserve"> 33 0  080</t>
  </si>
  <si>
    <t>FORTALECIMIENTO A LA FELCV</t>
  </si>
  <si>
    <t xml:space="preserve"> 34 0  001</t>
  </si>
  <si>
    <t xml:space="preserve">FORTALECIMIENTO Y PROMOCION  INSTITUCIONAL </t>
  </si>
  <si>
    <t xml:space="preserve"> 34 0  002</t>
  </si>
  <si>
    <t>MANTENIMIENTO Y EQUIPAMIENTO DEL EJECUTIVO MUNICIPAL</t>
  </si>
  <si>
    <t xml:space="preserve"> 34 0  003</t>
  </si>
  <si>
    <t>SUPERVICION DE CONSTRUCCIONES Y MEJORAS DE BIENES MUNICIPALES</t>
  </si>
  <si>
    <t xml:space="preserve"> 34 0  004</t>
  </si>
  <si>
    <t xml:space="preserve">CONSULTORIA MUNICIPAL DE PLANIFICACION, EQUIPAMIENTO Y ELABORACION DE PROYECTOS DE INVERSION </t>
  </si>
  <si>
    <t xml:space="preserve"> 34 0  005</t>
  </si>
  <si>
    <t>FORTALECIMIENTO Y EQUIPAMIENTO DE LA SUB-ALCALDIA DEL DISTRITO  I</t>
  </si>
  <si>
    <t xml:space="preserve"> 34 0  006</t>
  </si>
  <si>
    <t>FORTALECIMIENTO Y EQUIPAMIENTO DE LA SUB-ALCALDIA DEL DISTRITO  II</t>
  </si>
  <si>
    <t xml:space="preserve"> 34 0  007</t>
  </si>
  <si>
    <t>FORTALECIMIENTO DE LA AUDITORIA INTERNA</t>
  </si>
  <si>
    <t xml:space="preserve"> 34 0  008</t>
  </si>
  <si>
    <t>FORTALECIMIENTO DE LA SUB-ALCALDIA DEL DISTRITO III</t>
  </si>
  <si>
    <t xml:space="preserve"> 34 0  009</t>
  </si>
  <si>
    <t xml:space="preserve">FORTALECIMIENTO A LA SUB-ALCALDIA DE PUERTO AVAROA </t>
  </si>
  <si>
    <t xml:space="preserve"> 34 0  010</t>
  </si>
  <si>
    <t>GESTION Y PLANIFICACION PARTICIPATIVA MUNICIPAL (CUMBRES POA 2021)</t>
  </si>
  <si>
    <t xml:space="preserve"> 34 0  011</t>
  </si>
  <si>
    <t>FORTALECIMIENTO A LA SUB-ALCALDIA DE PUERTO CHORE  DISTRITO 11</t>
  </si>
  <si>
    <t xml:space="preserve"> 34 0  012</t>
  </si>
  <si>
    <t>FORTALECIMIENTO  A LA UNIDAD DE TRANSPARENCIA MUNICIPAL</t>
  </si>
  <si>
    <t xml:space="preserve"> 34 0  013</t>
  </si>
  <si>
    <t>FORTALECIMIETO Y EQUIPAMIIENTO A LA SUBALCADIA DE SAN GERMAN</t>
  </si>
  <si>
    <t xml:space="preserve"> 34 0  014</t>
  </si>
  <si>
    <t>FORTALECIMIENTO DE LA SUB-ALCALDIA DE PUERTO GRETHER</t>
  </si>
  <si>
    <t xml:space="preserve"> 34 0  088</t>
  </si>
  <si>
    <t>SISTEMA ASOCIATIVO MUNICIPAL</t>
  </si>
  <si>
    <t xml:space="preserve"> 34 0  099</t>
  </si>
  <si>
    <t>PARTICIPACIÓN Y CONTROL SOCIAL (PYCS)</t>
  </si>
  <si>
    <t xml:space="preserve"> 97 0  001</t>
  </si>
  <si>
    <t>PARTIDAS NO ASIGNABLES A PROGRAMAS (ACCIONES Y PARTICIPACION)</t>
  </si>
  <si>
    <t xml:space="preserve"> 99 0  001</t>
  </si>
  <si>
    <t>DEUDA SISTEMA DE ALCANTARILLADO FASE I</t>
  </si>
  <si>
    <t xml:space="preserve"> 99 0  002</t>
  </si>
  <si>
    <t>DEUDA SISTEMA DE ALCANTARILLADO FASE II</t>
  </si>
  <si>
    <t xml:space="preserve">Total </t>
  </si>
  <si>
    <t>TOTALES GENERALES</t>
  </si>
  <si>
    <t xml:space="preserve">PRESUP. VIGENTE </t>
  </si>
  <si>
    <t>SALDO</t>
  </si>
  <si>
    <t>%</t>
  </si>
  <si>
    <t xml:space="preserve">TOTAL </t>
  </si>
  <si>
    <t xml:space="preserve">GOBIERNO AUTONOMO MUNICIPAL DE YAPACANI </t>
  </si>
  <si>
    <t>TERCERA SECCION DE LA PROVINCIA ICHILO</t>
  </si>
  <si>
    <t>(Expresado en Bolivianos)</t>
  </si>
  <si>
    <t>EJECUCION PRESUPUESTARIA DEL 01 DE ENERO AL 30 DE JUNIO -2020</t>
  </si>
  <si>
    <t>CAT. PROG.</t>
  </si>
  <si>
    <t>DESCRIPCION DE CAT. PROG.</t>
  </si>
  <si>
    <t xml:space="preserve">EJECUTADO </t>
  </si>
  <si>
    <t xml:space="preserve">EJECUTIVO MUNICIPAL </t>
  </si>
  <si>
    <t xml:space="preserve">CONCEJO MUNICIPAL </t>
  </si>
  <si>
    <t>PROMOCION Y FOMENTO A LA PRODUCCION AGROPECUARIA</t>
  </si>
  <si>
    <t>SANEAMIENTO BASICO</t>
  </si>
  <si>
    <t>FORTALECIMIENTO Y TRATAMIENTO DE AGUA POTABLE DE LA COMUNIDAD PUERTO AVAROA</t>
  </si>
  <si>
    <t>DESARROLLO Y PRESERVACION DEL MEDIO AMBIENTE</t>
  </si>
  <si>
    <t>APOYO Y FOMENTO A LA FERIA PRODUCTIVA AGROFORESTAL ECOLOGICA, GASTRONOMICA  E INTERCULTURAL SAN JUAN CAMPO VIBORA</t>
  </si>
  <si>
    <t xml:space="preserve">LIMPIEZA URBANA Y RURAL </t>
  </si>
  <si>
    <t>ADQUISICION Y MANTENIMIENTO DE PANTALLAS DEL ÁREA URBANA DE YAPACANI</t>
  </si>
  <si>
    <t>ADQUISICION DE ROZADORA PARA LA U.E. Y CAMPO DEPORTIVO DE LA COMUNIDAD CASCABEL DISTRITO 11</t>
  </si>
  <si>
    <t>APOYO A LAS ACTIVIDADES CÍVICAS DEL ÁREA URBANA</t>
  </si>
  <si>
    <t>ALUMBRADO PÚBLICO</t>
  </si>
  <si>
    <t xml:space="preserve">INFRAESTRUCTURA URBANA Y RURAL </t>
  </si>
  <si>
    <t>CONSTRUCCIÓN Y MANTENIMIENTO DE CAMINOS VECINALES</t>
  </si>
  <si>
    <t>SERVICIO DE CATASTRO URBANO Y RURAL</t>
  </si>
  <si>
    <t>SERVICIOS DE SALUD</t>
  </si>
  <si>
    <t>EDUCACION</t>
  </si>
  <si>
    <t>DESARROLLO Y PROMOCIÓN DEL DEPORTE</t>
  </si>
  <si>
    <t>PROGRAMA CULTURA</t>
  </si>
  <si>
    <t>TURISMO</t>
  </si>
  <si>
    <t>PROMOCIÓN Y POLÍTICAS DE GÉNERO</t>
  </si>
  <si>
    <t>DEFENSA Y PROTECCIÓN DE LA NIÑEZ Y FAMILIA</t>
  </si>
  <si>
    <t>VIALIDAD Y TRANSPORTE PÚBLICO</t>
  </si>
  <si>
    <t>CONTROL Y REGULACIÓN DE MERCADOS</t>
  </si>
  <si>
    <t>PREVENCIÓN DE RIESGOS Y DESASTRES NATURALES</t>
  </si>
  <si>
    <t>SERVICIOS DE SEGURIDAD CIUDADANA</t>
  </si>
  <si>
    <t xml:space="preserve">FORTALECIMIENTO INSTITUCIONAL (INCLUYE LAS TRANSFERENCIA AL CONTROL SOCIAL) </t>
  </si>
  <si>
    <t>PARTIDA NO ASIGNABLES A PROGRAMAS</t>
  </si>
  <si>
    <t>PARTIDAS NO ASIGNABLES A PROGRAMAS -DEUDAS</t>
  </si>
  <si>
    <t>41-113</t>
  </si>
  <si>
    <t xml:space="preserve">Coparticipacion Tributaria </t>
  </si>
  <si>
    <t>PRESUP. INICIAL</t>
  </si>
  <si>
    <t>MODIFICACIONES</t>
  </si>
  <si>
    <t>PRESUP. VIGENTE</t>
  </si>
  <si>
    <t>PERCIBIDO</t>
  </si>
  <si>
    <t xml:space="preserve">FUENTE </t>
  </si>
  <si>
    <t>DESCRIPCION</t>
  </si>
  <si>
    <t>41-119</t>
  </si>
  <si>
    <t>IDH</t>
  </si>
  <si>
    <t>20-210</t>
  </si>
  <si>
    <t xml:space="preserve">RECURSOS PROPIOS </t>
  </si>
  <si>
    <t>20-230</t>
  </si>
  <si>
    <t>RECURSOS HOSPITAL</t>
  </si>
  <si>
    <t>41-111</t>
  </si>
  <si>
    <t>43-314</t>
  </si>
  <si>
    <t>CAF</t>
  </si>
  <si>
    <t>EJECUCION  PRESUPUESTARIA DE RECURSOS DEL 01 DE ENERO AL 30 DEJUNIO -2020</t>
  </si>
  <si>
    <t>RECUROS TGN (BONO DE DISCAPACIDAD Y MERCADO)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</si>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</sst>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SansSerif"/>
    </font>
    <font>
      <b/>
      <sz val="5"/>
      <color indexed="72"/>
      <name val="SansSerif"/>
    </font>
    <font>
      <sz val="5"/>
      <color indexed="72"/>
      <name val="SansSerif"/>
    </font>
    <font>
      <sz val="4"/>
      <color indexed="72"/>
      <name val="SansSerif"/>
    </font>
    <font>
      <sz val="12"/>
      <name val="Arial Narrow"/>
      <family val="2"/>
    </font>
    <font>
      <b/>
      <sz val="12"/>
      <color indexed="72"/>
      <name val="Arial Narrow"/>
      <family val="2"/>
    </font>
    <font>
      <sz val="12"/>
      <color indexed="72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indexed="72"/>
      <name val="Agency FB"/>
      <family val="2"/>
    </font>
    <font>
      <b/>
      <sz val="12"/>
      <name val="Agency FB"/>
      <family val="2"/>
    </font>
    <font>
      <b/>
      <sz val="12"/>
      <color theme="1"/>
      <name val="Agency FB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Arial Narrow"/>
      <family val="2"/>
    </font>
    <font>
      <b/>
      <sz val="10"/>
      <name val="SansSerif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/>
  </cellStyleXfs>
  <cellXfs count="60">
    <xf numFmtId="0" fontId="0" fillId="0" borderId="0" xfId="0"/>
    <xf numFmtId="4" fontId="4" fillId="3" borderId="0" xfId="1" applyNumberFormat="1" applyFont="1" applyFill="1" applyBorder="1" applyAlignment="1" applyProtection="1">
      <alignment horizontal="right" vertical="top" wrapText="1"/>
    </xf>
    <xf numFmtId="4" fontId="6" fillId="3" borderId="0" xfId="1" applyNumberFormat="1" applyFont="1" applyFill="1" applyBorder="1" applyAlignment="1" applyProtection="1">
      <alignment horizontal="right" vertical="top" wrapText="1"/>
    </xf>
    <xf numFmtId="0" fontId="7" fillId="0" borderId="0" xfId="1" applyNumberFormat="1" applyFont="1" applyFill="1" applyBorder="1" applyAlignment="1" applyProtection="1">
      <alignment horizontal="left" vertical="top" wrapText="1"/>
      <protection locked="0"/>
    </xf>
    <xf numFmtId="0" fontId="8" fillId="3" borderId="0" xfId="1" applyNumberFormat="1" applyFont="1" applyFill="1" applyBorder="1" applyAlignment="1" applyProtection="1">
      <alignment horizontal="left" vertical="top" wrapText="1"/>
    </xf>
    <xf numFmtId="4" fontId="8" fillId="3" borderId="0" xfId="1" applyNumberFormat="1" applyFont="1" applyFill="1" applyBorder="1" applyAlignment="1" applyProtection="1">
      <alignment horizontal="right" vertical="top" wrapText="1"/>
    </xf>
    <xf numFmtId="4" fontId="9" fillId="3" borderId="0" xfId="1" applyNumberFormat="1" applyFont="1" applyFill="1" applyBorder="1" applyAlignment="1" applyProtection="1">
      <alignment horizontal="right" vertical="top" wrapText="1"/>
    </xf>
    <xf numFmtId="0" fontId="10" fillId="0" borderId="0" xfId="0" applyFont="1"/>
    <xf numFmtId="0" fontId="7" fillId="0" borderId="0" xfId="1" applyNumberFormat="1" applyFont="1" applyFill="1" applyBorder="1" applyAlignment="1"/>
    <xf numFmtId="4" fontId="0" fillId="0" borderId="0" xfId="0" applyNumberFormat="1"/>
    <xf numFmtId="4" fontId="7" fillId="0" borderId="0" xfId="1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Fill="1" applyBorder="1"/>
    <xf numFmtId="4" fontId="7" fillId="5" borderId="0" xfId="1" applyNumberFormat="1" applyFont="1" applyFill="1" applyBorder="1" applyAlignment="1" applyProtection="1">
      <alignment horizontal="left" vertical="top" wrapText="1"/>
      <protection locked="0"/>
    </xf>
    <xf numFmtId="2" fontId="12" fillId="4" borderId="3" xfId="0" applyNumberFormat="1" applyFont="1" applyFill="1" applyBorder="1" applyAlignment="1" applyProtection="1">
      <alignment horizontal="center" vertical="top" wrapText="1"/>
    </xf>
    <xf numFmtId="2" fontId="8" fillId="2" borderId="3" xfId="1" applyNumberFormat="1" applyFont="1" applyFill="1" applyBorder="1" applyAlignment="1" applyProtection="1">
      <alignment horizontal="center" vertical="top" wrapText="1"/>
    </xf>
    <xf numFmtId="2" fontId="13" fillId="5" borderId="3" xfId="0" applyNumberFormat="1" applyFont="1" applyFill="1" applyBorder="1" applyAlignment="1">
      <alignment horizontal="center" vertical="center" wrapText="1"/>
    </xf>
    <xf numFmtId="2" fontId="14" fillId="5" borderId="3" xfId="0" applyNumberFormat="1" applyFont="1" applyFill="1" applyBorder="1" applyAlignment="1">
      <alignment wrapText="1"/>
    </xf>
    <xf numFmtId="2" fontId="7" fillId="5" borderId="3" xfId="1" applyNumberFormat="1" applyFont="1" applyFill="1" applyBorder="1" applyAlignment="1" applyProtection="1">
      <alignment horizontal="left" vertical="top" wrapText="1"/>
      <protection locked="0"/>
    </xf>
    <xf numFmtId="2" fontId="9" fillId="0" borderId="3" xfId="1" applyNumberFormat="1" applyFont="1" applyFill="1" applyBorder="1" applyAlignment="1" applyProtection="1">
      <alignment horizontal="left" vertical="top" wrapText="1"/>
    </xf>
    <xf numFmtId="2" fontId="9" fillId="0" borderId="3" xfId="1" applyNumberFormat="1" applyFont="1" applyFill="1" applyBorder="1" applyAlignment="1" applyProtection="1">
      <alignment horizontal="right" vertical="top" wrapText="1"/>
    </xf>
    <xf numFmtId="2" fontId="9" fillId="5" borderId="3" xfId="1" applyNumberFormat="1" applyFont="1" applyFill="1" applyBorder="1" applyAlignment="1" applyProtection="1">
      <alignment horizontal="right" vertical="top" wrapText="1"/>
    </xf>
    <xf numFmtId="2" fontId="14" fillId="5" borderId="3" xfId="0" applyNumberFormat="1" applyFont="1" applyFill="1" applyBorder="1" applyAlignment="1">
      <alignment vertical="center" wrapText="1"/>
    </xf>
    <xf numFmtId="2" fontId="14" fillId="5" borderId="3" xfId="0" applyNumberFormat="1" applyFont="1" applyFill="1" applyBorder="1" applyAlignment="1">
      <alignment vertical="center"/>
    </xf>
    <xf numFmtId="2" fontId="14" fillId="5" borderId="3" xfId="0" applyNumberFormat="1" applyFont="1" applyFill="1" applyBorder="1" applyAlignment="1">
      <alignment horizontal="left" vertical="center" wrapText="1"/>
    </xf>
    <xf numFmtId="2" fontId="9" fillId="0" borderId="4" xfId="1" applyNumberFormat="1" applyFont="1" applyFill="1" applyBorder="1" applyAlignment="1" applyProtection="1">
      <alignment horizontal="left" vertical="top" wrapText="1"/>
    </xf>
    <xf numFmtId="2" fontId="9" fillId="0" borderId="4" xfId="1" applyNumberFormat="1" applyFont="1" applyFill="1" applyBorder="1" applyAlignment="1" applyProtection="1">
      <alignment horizontal="right" vertical="top" wrapText="1"/>
    </xf>
    <xf numFmtId="4" fontId="7" fillId="6" borderId="1" xfId="1" applyNumberFormat="1" applyFont="1" applyFill="1" applyBorder="1" applyAlignment="1" applyProtection="1">
      <alignment horizontal="left" vertical="top" wrapText="1"/>
      <protection locked="0"/>
    </xf>
    <xf numFmtId="4" fontId="17" fillId="6" borderId="1" xfId="1" applyNumberFormat="1" applyFont="1" applyFill="1" applyBorder="1" applyAlignment="1" applyProtection="1">
      <alignment horizontal="left" vertical="top" wrapText="1"/>
      <protection locked="0"/>
    </xf>
    <xf numFmtId="4" fontId="18" fillId="6" borderId="1" xfId="1" applyNumberFormat="1" applyFont="1" applyFill="1" applyBorder="1" applyAlignment="1" applyProtection="1">
      <alignment horizontal="left" vertical="top" wrapText="1"/>
      <protection locked="0"/>
    </xf>
    <xf numFmtId="4" fontId="1" fillId="6" borderId="1" xfId="0" applyNumberFormat="1" applyFont="1" applyFill="1" applyBorder="1"/>
    <xf numFmtId="4" fontId="3" fillId="0" borderId="0" xfId="1" applyNumberFormat="1" applyFont="1" applyFill="1" applyBorder="1" applyAlignment="1" applyProtection="1">
      <alignment horizontal="left" vertical="top" wrapText="1"/>
      <protection locked="0"/>
    </xf>
    <xf numFmtId="4" fontId="12" fillId="4" borderId="3" xfId="0" applyNumberFormat="1" applyFont="1" applyFill="1" applyBorder="1" applyAlignment="1" applyProtection="1">
      <alignment horizontal="right" vertical="top" wrapText="1"/>
    </xf>
    <xf numFmtId="4" fontId="8" fillId="2" borderId="3" xfId="1" applyNumberFormat="1" applyFont="1" applyFill="1" applyBorder="1" applyAlignment="1" applyProtection="1">
      <alignment horizontal="center" vertical="top" wrapText="1"/>
    </xf>
    <xf numFmtId="4" fontId="4" fillId="2" borderId="3" xfId="1" applyNumberFormat="1" applyFont="1" applyFill="1" applyBorder="1" applyAlignment="1" applyProtection="1">
      <alignment horizontal="center" vertical="top" wrapText="1"/>
    </xf>
    <xf numFmtId="4" fontId="13" fillId="4" borderId="3" xfId="0" applyNumberFormat="1" applyFont="1" applyFill="1" applyBorder="1" applyAlignment="1" applyProtection="1">
      <alignment horizontal="right" vertical="top" wrapText="1"/>
      <protection locked="0"/>
    </xf>
    <xf numFmtId="4" fontId="12" fillId="4" borderId="3" xfId="0" applyNumberFormat="1" applyFont="1" applyFill="1" applyBorder="1" applyAlignment="1" applyProtection="1">
      <alignment horizontal="center" vertical="top" wrapText="1"/>
    </xf>
    <xf numFmtId="4" fontId="7" fillId="5" borderId="3" xfId="1" applyNumberFormat="1" applyFont="1" applyFill="1" applyBorder="1" applyAlignment="1" applyProtection="1">
      <alignment horizontal="left" vertical="top" wrapText="1"/>
      <protection locked="0"/>
    </xf>
    <xf numFmtId="4" fontId="9" fillId="0" borderId="3" xfId="1" applyNumberFormat="1" applyFont="1" applyFill="1" applyBorder="1" applyAlignment="1" applyProtection="1">
      <alignment horizontal="right" vertical="top" wrapText="1"/>
    </xf>
    <xf numFmtId="4" fontId="5" fillId="0" borderId="3" xfId="1" applyNumberFormat="1" applyFont="1" applyFill="1" applyBorder="1" applyAlignment="1" applyProtection="1">
      <alignment horizontal="right" vertical="top" wrapText="1"/>
    </xf>
    <xf numFmtId="4" fontId="0" fillId="0" borderId="3" xfId="0" applyNumberFormat="1" applyBorder="1"/>
    <xf numFmtId="4" fontId="9" fillId="5" borderId="3" xfId="1" applyNumberFormat="1" applyFont="1" applyFill="1" applyBorder="1" applyAlignment="1" applyProtection="1">
      <alignment horizontal="right" vertical="top" wrapText="1"/>
    </xf>
    <xf numFmtId="4" fontId="0" fillId="5" borderId="3" xfId="0" applyNumberFormat="1" applyFill="1" applyBorder="1"/>
    <xf numFmtId="4" fontId="9" fillId="0" borderId="4" xfId="1" applyNumberFormat="1" applyFont="1" applyFill="1" applyBorder="1" applyAlignment="1" applyProtection="1">
      <alignment horizontal="right" vertical="top" wrapText="1"/>
    </xf>
    <xf numFmtId="4" fontId="5" fillId="0" borderId="4" xfId="1" applyNumberFormat="1" applyFont="1" applyFill="1" applyBorder="1" applyAlignment="1" applyProtection="1">
      <alignment horizontal="right" vertical="top" wrapText="1"/>
    </xf>
    <xf numFmtId="4" fontId="0" fillId="0" borderId="4" xfId="0" applyNumberFormat="1" applyBorder="1"/>
    <xf numFmtId="4" fontId="10" fillId="0" borderId="0" xfId="0" applyNumberFormat="1" applyFont="1"/>
    <xf numFmtId="4" fontId="17" fillId="6" borderId="1" xfId="1" applyNumberFormat="1" applyFont="1" applyFill="1" applyBorder="1" applyAlignment="1">
      <alignment wrapText="1"/>
    </xf>
    <xf numFmtId="0" fontId="0" fillId="7" borderId="1" xfId="0" applyFill="1" applyBorder="1"/>
    <xf numFmtId="0" fontId="1" fillId="7" borderId="1" xfId="0" applyFont="1" applyFill="1" applyBorder="1"/>
    <xf numFmtId="4" fontId="1" fillId="7" borderId="1" xfId="0" applyNumberFormat="1" applyFont="1" applyFill="1" applyBorder="1"/>
    <xf numFmtId="0" fontId="1" fillId="7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1" fillId="0" borderId="0" xfId="0" applyFont="1" applyAlignment="1">
      <alignment horizontal="center"/>
    </xf>
    <xf numFmtId="0" fontId="8" fillId="3" borderId="0" xfId="1" applyNumberFormat="1" applyFont="1" applyFill="1" applyBorder="1" applyAlignment="1" applyProtection="1">
      <alignment horizontal="center" vertical="top" wrapText="1"/>
    </xf>
    <xf numFmtId="0" fontId="7" fillId="0" borderId="0" xfId="1" applyNumberFormat="1" applyFont="1" applyFill="1" applyBorder="1" applyAlignment="1"/>
    <xf numFmtId="0" fontId="15" fillId="0" borderId="2" xfId="0" applyNumberFormat="1" applyFont="1" applyFill="1" applyBorder="1" applyAlignment="1" applyProtection="1">
      <alignment horizontal="center" vertical="top" wrapText="1"/>
      <protection locked="0"/>
    </xf>
    <xf numFmtId="0" fontId="16" fillId="0" borderId="0" xfId="0" applyNumberFormat="1" applyFont="1" applyFill="1" applyBorder="1" applyAlignment="1">
      <alignment horizontal="center" vertical="top" wrapText="1"/>
    </xf>
    <xf numFmtId="0" fontId="15" fillId="0" borderId="0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9"/>
  <sheetViews>
    <sheetView tabSelected="1" zoomScale="90" zoomScaleNormal="90" workbookViewId="0">
      <pane xSplit="4" ySplit="6" topLeftCell="E365" activePane="bottomRight" state="frozen"/>
      <selection pane="topRight" activeCell="E1" sqref="E1"/>
      <selection pane="bottomLeft" activeCell="A7" sqref="A7"/>
      <selection pane="bottomRight" activeCell="P12" sqref="P12"/>
    </sheetView>
  </sheetViews>
  <sheetFormatPr baseColWidth="10" defaultColWidth="9.140625" defaultRowHeight="15.75"/>
  <cols>
    <col min="1" max="1" width="15.85546875" style="7" customWidth="1"/>
    <col min="2" max="2" width="61.28515625" style="7" customWidth="1"/>
    <col min="3" max="3" width="12.7109375" style="7" hidden="1" customWidth="1"/>
    <col min="4" max="4" width="12.28515625" style="7" hidden="1" customWidth="1"/>
    <col min="5" max="5" width="13.7109375" style="47" bestFit="1" customWidth="1"/>
    <col min="6" max="8" width="12.7109375" style="47" hidden="1" customWidth="1"/>
    <col min="9" max="9" width="14" style="47" customWidth="1"/>
    <col min="10" max="10" width="10.140625" style="47" hidden="1" customWidth="1"/>
    <col min="11" max="11" width="9.42578125" style="47" hidden="1" customWidth="1"/>
    <col min="12" max="12" width="9.140625" style="9" hidden="1" customWidth="1"/>
    <col min="13" max="13" width="13.28515625" style="9" customWidth="1"/>
    <col min="14" max="14" width="10.42578125" style="9" bestFit="1" customWidth="1"/>
  </cols>
  <sheetData>
    <row r="1" spans="1:14">
      <c r="A1" s="54" t="s">
        <v>737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>
      <c r="A2" s="54" t="s">
        <v>738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>
      <c r="A3" s="54" t="s">
        <v>740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>
      <c r="A4" s="54" t="s">
        <v>739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>
      <c r="A5" s="3"/>
      <c r="B5" s="3"/>
      <c r="C5" s="3"/>
      <c r="D5" s="3"/>
      <c r="E5" s="10"/>
      <c r="F5" s="10"/>
      <c r="G5" s="10"/>
      <c r="H5" s="10"/>
      <c r="I5" s="10"/>
      <c r="J5" s="10"/>
      <c r="K5" s="10"/>
      <c r="L5" s="32"/>
    </row>
    <row r="6" spans="1:14" ht="42.75" customHeight="1">
      <c r="A6" s="15" t="s">
        <v>741</v>
      </c>
      <c r="B6" s="15" t="s">
        <v>742</v>
      </c>
      <c r="C6" s="16" t="s">
        <v>0</v>
      </c>
      <c r="D6" s="16" t="s">
        <v>1</v>
      </c>
      <c r="E6" s="33" t="s">
        <v>733</v>
      </c>
      <c r="F6" s="34" t="s">
        <v>2</v>
      </c>
      <c r="G6" s="34" t="s">
        <v>3</v>
      </c>
      <c r="H6" s="34" t="s">
        <v>4</v>
      </c>
      <c r="I6" s="33" t="s">
        <v>743</v>
      </c>
      <c r="J6" s="34" t="s">
        <v>5</v>
      </c>
      <c r="K6" s="34" t="s">
        <v>6</v>
      </c>
      <c r="L6" s="35" t="s">
        <v>7</v>
      </c>
      <c r="M6" s="36" t="s">
        <v>734</v>
      </c>
      <c r="N6" s="37" t="s">
        <v>735</v>
      </c>
    </row>
    <row r="7" spans="1:14">
      <c r="A7" s="17">
        <v>0</v>
      </c>
      <c r="B7" s="18" t="s">
        <v>744</v>
      </c>
      <c r="C7" s="19"/>
      <c r="D7" s="19"/>
      <c r="E7" s="38">
        <f>E8</f>
        <v>8499997</v>
      </c>
      <c r="F7" s="38">
        <f t="shared" ref="F7:N7" si="0">F8</f>
        <v>3218916.69</v>
      </c>
      <c r="G7" s="38">
        <f t="shared" si="0"/>
        <v>3218916.69</v>
      </c>
      <c r="H7" s="38">
        <f t="shared" si="0"/>
        <v>3218916.69</v>
      </c>
      <c r="I7" s="38">
        <f t="shared" si="0"/>
        <v>3218916.69</v>
      </c>
      <c r="J7" s="38">
        <f t="shared" si="0"/>
        <v>0</v>
      </c>
      <c r="K7" s="38">
        <f t="shared" si="0"/>
        <v>37.869621483395818</v>
      </c>
      <c r="L7" s="38">
        <f t="shared" si="0"/>
        <v>5281080.3099999996</v>
      </c>
      <c r="M7" s="38">
        <f t="shared" si="0"/>
        <v>5281080.3100000005</v>
      </c>
      <c r="N7" s="38">
        <f t="shared" si="0"/>
        <v>37.869621483395818</v>
      </c>
    </row>
    <row r="8" spans="1:14" ht="15.75" customHeight="1">
      <c r="A8" s="20" t="s">
        <v>8</v>
      </c>
      <c r="B8" s="20" t="s">
        <v>9</v>
      </c>
      <c r="C8" s="21">
        <v>8499997</v>
      </c>
      <c r="D8" s="21">
        <v>0</v>
      </c>
      <c r="E8" s="39">
        <v>8499997</v>
      </c>
      <c r="F8" s="39">
        <v>3218916.69</v>
      </c>
      <c r="G8" s="39">
        <v>3218916.69</v>
      </c>
      <c r="H8" s="39">
        <v>3218916.69</v>
      </c>
      <c r="I8" s="39">
        <v>3218916.69</v>
      </c>
      <c r="J8" s="39">
        <v>0</v>
      </c>
      <c r="K8" s="39">
        <v>37.869621483395818</v>
      </c>
      <c r="L8" s="40">
        <v>5281080.3099999996</v>
      </c>
      <c r="M8" s="41">
        <f>E8-I8</f>
        <v>5281080.3100000005</v>
      </c>
      <c r="N8" s="41">
        <f>I8*100/E8</f>
        <v>37.869621483395818</v>
      </c>
    </row>
    <row r="9" spans="1:14" ht="15.75" customHeight="1">
      <c r="A9" s="17">
        <v>1</v>
      </c>
      <c r="B9" s="18" t="s">
        <v>745</v>
      </c>
      <c r="C9" s="22"/>
      <c r="D9" s="22"/>
      <c r="E9" s="42">
        <f>E10</f>
        <v>2000000</v>
      </c>
      <c r="F9" s="42">
        <f t="shared" ref="F9:N11" si="1">F10</f>
        <v>721249.42</v>
      </c>
      <c r="G9" s="42">
        <f t="shared" si="1"/>
        <v>721249.42</v>
      </c>
      <c r="H9" s="42">
        <f t="shared" si="1"/>
        <v>721249.42</v>
      </c>
      <c r="I9" s="42">
        <f t="shared" si="1"/>
        <v>650194.31999999995</v>
      </c>
      <c r="J9" s="42">
        <f t="shared" si="1"/>
        <v>71055.100000000006</v>
      </c>
      <c r="K9" s="42">
        <f t="shared" si="1"/>
        <v>36.062471000000002</v>
      </c>
      <c r="L9" s="42">
        <f t="shared" si="1"/>
        <v>1278750.58</v>
      </c>
      <c r="M9" s="42">
        <f t="shared" si="1"/>
        <v>1349805.6800000002</v>
      </c>
      <c r="N9" s="42">
        <f t="shared" si="1"/>
        <v>32.509715999999997</v>
      </c>
    </row>
    <row r="10" spans="1:14" ht="15.75" customHeight="1">
      <c r="A10" s="20" t="s">
        <v>10</v>
      </c>
      <c r="B10" s="20" t="s">
        <v>11</v>
      </c>
      <c r="C10" s="21">
        <v>2000000</v>
      </c>
      <c r="D10" s="21">
        <v>0</v>
      </c>
      <c r="E10" s="39">
        <v>2000000</v>
      </c>
      <c r="F10" s="39">
        <v>721249.42</v>
      </c>
      <c r="G10" s="39">
        <v>721249.42</v>
      </c>
      <c r="H10" s="39">
        <v>721249.42</v>
      </c>
      <c r="I10" s="39">
        <v>650194.31999999995</v>
      </c>
      <c r="J10" s="39">
        <v>71055.100000000006</v>
      </c>
      <c r="K10" s="39">
        <v>36.062471000000002</v>
      </c>
      <c r="L10" s="40">
        <v>1278750.58</v>
      </c>
      <c r="M10" s="41">
        <f>E10-I10</f>
        <v>1349805.6800000002</v>
      </c>
      <c r="N10" s="41">
        <f>I10*100/E10</f>
        <v>32.509715999999997</v>
      </c>
    </row>
    <row r="11" spans="1:14" ht="15.75" customHeight="1">
      <c r="A11" s="17">
        <v>10</v>
      </c>
      <c r="B11" s="23" t="s">
        <v>746</v>
      </c>
      <c r="C11" s="22"/>
      <c r="D11" s="22"/>
      <c r="E11" s="42">
        <f>SUM(E12:E33)</f>
        <v>1443063</v>
      </c>
      <c r="F11" s="42">
        <f t="shared" ref="F11:M11" si="2">SUM(F12:F33)</f>
        <v>181869.69</v>
      </c>
      <c r="G11" s="42">
        <f t="shared" si="2"/>
        <v>181869.69</v>
      </c>
      <c r="H11" s="42">
        <f t="shared" si="2"/>
        <v>181869.69</v>
      </c>
      <c r="I11" s="42">
        <f t="shared" si="2"/>
        <v>181869.69</v>
      </c>
      <c r="J11" s="42">
        <f t="shared" si="2"/>
        <v>0</v>
      </c>
      <c r="K11" s="42">
        <f t="shared" si="2"/>
        <v>240.49831717868219</v>
      </c>
      <c r="L11" s="42">
        <f t="shared" si="2"/>
        <v>1261193.31</v>
      </c>
      <c r="M11" s="42">
        <f t="shared" si="2"/>
        <v>1261193.31</v>
      </c>
      <c r="N11" s="42">
        <f t="shared" si="1"/>
        <v>14.943400000000002</v>
      </c>
    </row>
    <row r="12" spans="1:14" ht="33.75" customHeight="1">
      <c r="A12" s="20" t="s">
        <v>12</v>
      </c>
      <c r="B12" s="20" t="s">
        <v>13</v>
      </c>
      <c r="C12" s="21">
        <v>15000</v>
      </c>
      <c r="D12" s="21">
        <v>0</v>
      </c>
      <c r="E12" s="39">
        <v>15000</v>
      </c>
      <c r="F12" s="39">
        <v>2241.5100000000002</v>
      </c>
      <c r="G12" s="39">
        <v>2241.5100000000002</v>
      </c>
      <c r="H12" s="39">
        <v>2241.5100000000002</v>
      </c>
      <c r="I12" s="39">
        <v>2241.5100000000002</v>
      </c>
      <c r="J12" s="39">
        <v>0</v>
      </c>
      <c r="K12" s="39">
        <v>14.9434</v>
      </c>
      <c r="L12" s="40">
        <v>12758.49</v>
      </c>
      <c r="M12" s="41">
        <f t="shared" ref="M12:M33" si="3">E12-I12</f>
        <v>12758.49</v>
      </c>
      <c r="N12" s="41">
        <f t="shared" ref="N12:N75" si="4">I12*100/E12</f>
        <v>14.943400000000002</v>
      </c>
    </row>
    <row r="13" spans="1:14" ht="15.75" customHeight="1">
      <c r="A13" s="20" t="s">
        <v>14</v>
      </c>
      <c r="B13" s="20" t="s">
        <v>15</v>
      </c>
      <c r="C13" s="21">
        <v>25000</v>
      </c>
      <c r="D13" s="21">
        <v>0</v>
      </c>
      <c r="E13" s="39">
        <v>25000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40">
        <v>25000</v>
      </c>
      <c r="M13" s="41">
        <f t="shared" si="3"/>
        <v>25000</v>
      </c>
      <c r="N13" s="41">
        <f t="shared" si="4"/>
        <v>0</v>
      </c>
    </row>
    <row r="14" spans="1:14" ht="31.5">
      <c r="A14" s="20" t="s">
        <v>16</v>
      </c>
      <c r="B14" s="20" t="s">
        <v>17</v>
      </c>
      <c r="C14" s="21">
        <v>110000</v>
      </c>
      <c r="D14" s="21">
        <v>0</v>
      </c>
      <c r="E14" s="39">
        <v>110000</v>
      </c>
      <c r="F14" s="39">
        <v>44083.33</v>
      </c>
      <c r="G14" s="39">
        <v>44083.33</v>
      </c>
      <c r="H14" s="39">
        <v>44083.33</v>
      </c>
      <c r="I14" s="39">
        <v>44083.33</v>
      </c>
      <c r="J14" s="39">
        <v>0</v>
      </c>
      <c r="K14" s="39">
        <v>40.075754545454544</v>
      </c>
      <c r="L14" s="40">
        <v>65916.67</v>
      </c>
      <c r="M14" s="41">
        <f t="shared" si="3"/>
        <v>65916.67</v>
      </c>
      <c r="N14" s="41">
        <f t="shared" si="4"/>
        <v>40.075754545454544</v>
      </c>
    </row>
    <row r="15" spans="1:14">
      <c r="A15" s="20" t="s">
        <v>18</v>
      </c>
      <c r="B15" s="20" t="s">
        <v>19</v>
      </c>
      <c r="C15" s="21">
        <v>130174</v>
      </c>
      <c r="D15" s="21">
        <v>0</v>
      </c>
      <c r="E15" s="39">
        <v>130174</v>
      </c>
      <c r="F15" s="39">
        <v>7018.19</v>
      </c>
      <c r="G15" s="39">
        <v>7018.19</v>
      </c>
      <c r="H15" s="39">
        <v>7018.19</v>
      </c>
      <c r="I15" s="39">
        <v>7018.19</v>
      </c>
      <c r="J15" s="39">
        <v>0</v>
      </c>
      <c r="K15" s="39">
        <v>5.3913915221165514</v>
      </c>
      <c r="L15" s="40">
        <v>123155.81</v>
      </c>
      <c r="M15" s="41">
        <f t="shared" si="3"/>
        <v>123155.81</v>
      </c>
      <c r="N15" s="41">
        <f t="shared" si="4"/>
        <v>5.3913915221165514</v>
      </c>
    </row>
    <row r="16" spans="1:14" ht="31.5">
      <c r="A16" s="20" t="s">
        <v>20</v>
      </c>
      <c r="B16" s="20" t="s">
        <v>21</v>
      </c>
      <c r="C16" s="21">
        <v>100000</v>
      </c>
      <c r="D16" s="21">
        <v>0</v>
      </c>
      <c r="E16" s="39">
        <v>100000</v>
      </c>
      <c r="F16" s="39">
        <v>23226.66</v>
      </c>
      <c r="G16" s="39">
        <v>23226.66</v>
      </c>
      <c r="H16" s="39">
        <v>23226.66</v>
      </c>
      <c r="I16" s="39">
        <v>23226.66</v>
      </c>
      <c r="J16" s="39">
        <v>0</v>
      </c>
      <c r="K16" s="39">
        <v>23.226659999999999</v>
      </c>
      <c r="L16" s="40">
        <v>76773.34</v>
      </c>
      <c r="M16" s="41">
        <f t="shared" si="3"/>
        <v>76773.34</v>
      </c>
      <c r="N16" s="41">
        <f t="shared" si="4"/>
        <v>23.226659999999999</v>
      </c>
    </row>
    <row r="17" spans="1:14" ht="31.5">
      <c r="A17" s="20" t="s">
        <v>22</v>
      </c>
      <c r="B17" s="20" t="s">
        <v>23</v>
      </c>
      <c r="C17" s="21">
        <v>170000</v>
      </c>
      <c r="D17" s="21">
        <v>0</v>
      </c>
      <c r="E17" s="39">
        <v>170000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40">
        <v>170000</v>
      </c>
      <c r="M17" s="41">
        <f t="shared" si="3"/>
        <v>170000</v>
      </c>
      <c r="N17" s="41">
        <f t="shared" si="4"/>
        <v>0</v>
      </c>
    </row>
    <row r="18" spans="1:14" ht="31.5">
      <c r="A18" s="20" t="s">
        <v>24</v>
      </c>
      <c r="B18" s="20" t="s">
        <v>25</v>
      </c>
      <c r="C18" s="21">
        <v>20000</v>
      </c>
      <c r="D18" s="21">
        <v>0</v>
      </c>
      <c r="E18" s="39">
        <v>20000</v>
      </c>
      <c r="F18" s="39">
        <v>10900</v>
      </c>
      <c r="G18" s="39">
        <v>10900</v>
      </c>
      <c r="H18" s="39">
        <v>10900</v>
      </c>
      <c r="I18" s="39">
        <v>10900</v>
      </c>
      <c r="J18" s="39">
        <v>0</v>
      </c>
      <c r="K18" s="39">
        <v>54.5</v>
      </c>
      <c r="L18" s="40">
        <v>9100</v>
      </c>
      <c r="M18" s="41">
        <f t="shared" si="3"/>
        <v>9100</v>
      </c>
      <c r="N18" s="41">
        <f t="shared" si="4"/>
        <v>54.5</v>
      </c>
    </row>
    <row r="19" spans="1:14" ht="31.5">
      <c r="A19" s="20" t="s">
        <v>26</v>
      </c>
      <c r="B19" s="20" t="s">
        <v>27</v>
      </c>
      <c r="C19" s="21">
        <v>15000</v>
      </c>
      <c r="D19" s="21">
        <v>0</v>
      </c>
      <c r="E19" s="39">
        <v>15000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40">
        <v>15000</v>
      </c>
      <c r="M19" s="41">
        <f t="shared" si="3"/>
        <v>15000</v>
      </c>
      <c r="N19" s="41">
        <f t="shared" si="4"/>
        <v>0</v>
      </c>
    </row>
    <row r="20" spans="1:14">
      <c r="A20" s="20" t="s">
        <v>28</v>
      </c>
      <c r="B20" s="20" t="s">
        <v>29</v>
      </c>
      <c r="C20" s="21">
        <v>180000</v>
      </c>
      <c r="D20" s="21">
        <v>0</v>
      </c>
      <c r="E20" s="39">
        <v>180000</v>
      </c>
      <c r="F20" s="39">
        <v>62900</v>
      </c>
      <c r="G20" s="39">
        <v>62900</v>
      </c>
      <c r="H20" s="39">
        <v>62900</v>
      </c>
      <c r="I20" s="39">
        <v>62900</v>
      </c>
      <c r="J20" s="39">
        <v>0</v>
      </c>
      <c r="K20" s="39">
        <v>34.944444444444443</v>
      </c>
      <c r="L20" s="40">
        <v>117100</v>
      </c>
      <c r="M20" s="41">
        <f t="shared" si="3"/>
        <v>117100</v>
      </c>
      <c r="N20" s="41">
        <f t="shared" si="4"/>
        <v>34.944444444444443</v>
      </c>
    </row>
    <row r="21" spans="1:14" ht="31.5">
      <c r="A21" s="20" t="s">
        <v>30</v>
      </c>
      <c r="B21" s="20" t="s">
        <v>31</v>
      </c>
      <c r="C21" s="21">
        <v>20000</v>
      </c>
      <c r="D21" s="21">
        <v>0</v>
      </c>
      <c r="E21" s="39">
        <v>20000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40">
        <v>20000</v>
      </c>
      <c r="M21" s="41">
        <f t="shared" si="3"/>
        <v>20000</v>
      </c>
      <c r="N21" s="41">
        <f t="shared" si="4"/>
        <v>0</v>
      </c>
    </row>
    <row r="22" spans="1:14" ht="31.5">
      <c r="A22" s="20" t="s">
        <v>32</v>
      </c>
      <c r="B22" s="20" t="s">
        <v>33</v>
      </c>
      <c r="C22" s="21">
        <v>60000</v>
      </c>
      <c r="D22" s="21">
        <v>0</v>
      </c>
      <c r="E22" s="39">
        <v>60000</v>
      </c>
      <c r="F22" s="39">
        <v>4650</v>
      </c>
      <c r="G22" s="39">
        <v>4650</v>
      </c>
      <c r="H22" s="39">
        <v>4650</v>
      </c>
      <c r="I22" s="39">
        <v>4650</v>
      </c>
      <c r="J22" s="39">
        <v>0</v>
      </c>
      <c r="K22" s="39">
        <v>7.75</v>
      </c>
      <c r="L22" s="40">
        <v>55350</v>
      </c>
      <c r="M22" s="41">
        <f t="shared" si="3"/>
        <v>55350</v>
      </c>
      <c r="N22" s="41">
        <f t="shared" si="4"/>
        <v>7.75</v>
      </c>
    </row>
    <row r="23" spans="1:14" ht="19.5" customHeight="1">
      <c r="A23" s="20" t="s">
        <v>34</v>
      </c>
      <c r="B23" s="20" t="s">
        <v>35</v>
      </c>
      <c r="C23" s="21">
        <v>45000</v>
      </c>
      <c r="D23" s="21">
        <v>0</v>
      </c>
      <c r="E23" s="39">
        <v>45000</v>
      </c>
      <c r="F23" s="39">
        <v>26850</v>
      </c>
      <c r="G23" s="39">
        <v>26850</v>
      </c>
      <c r="H23" s="39">
        <v>26850</v>
      </c>
      <c r="I23" s="39">
        <v>26850</v>
      </c>
      <c r="J23" s="39">
        <v>0</v>
      </c>
      <c r="K23" s="39">
        <v>59.666666666666664</v>
      </c>
      <c r="L23" s="40">
        <v>18150</v>
      </c>
      <c r="M23" s="41">
        <f t="shared" si="3"/>
        <v>18150</v>
      </c>
      <c r="N23" s="41">
        <f t="shared" si="4"/>
        <v>59.666666666666664</v>
      </c>
    </row>
    <row r="24" spans="1:14" ht="17.25" customHeight="1">
      <c r="A24" s="20" t="s">
        <v>36</v>
      </c>
      <c r="B24" s="20" t="s">
        <v>37</v>
      </c>
      <c r="C24" s="21">
        <v>30000</v>
      </c>
      <c r="D24" s="21">
        <v>0</v>
      </c>
      <c r="E24" s="39">
        <v>30000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40">
        <v>30000</v>
      </c>
      <c r="M24" s="41">
        <f t="shared" si="3"/>
        <v>30000</v>
      </c>
      <c r="N24" s="41">
        <f t="shared" si="4"/>
        <v>0</v>
      </c>
    </row>
    <row r="25" spans="1:14" ht="24.75" customHeight="1">
      <c r="A25" s="20" t="s">
        <v>38</v>
      </c>
      <c r="B25" s="20" t="s">
        <v>39</v>
      </c>
      <c r="C25" s="21">
        <v>10000</v>
      </c>
      <c r="D25" s="21">
        <v>0</v>
      </c>
      <c r="E25" s="39">
        <v>10000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40">
        <v>10000</v>
      </c>
      <c r="M25" s="41">
        <f t="shared" si="3"/>
        <v>10000</v>
      </c>
      <c r="N25" s="41">
        <f t="shared" si="4"/>
        <v>0</v>
      </c>
    </row>
    <row r="26" spans="1:14" ht="31.5">
      <c r="A26" s="20" t="s">
        <v>40</v>
      </c>
      <c r="B26" s="20" t="s">
        <v>41</v>
      </c>
      <c r="C26" s="21">
        <v>30000</v>
      </c>
      <c r="D26" s="21">
        <v>-27111</v>
      </c>
      <c r="E26" s="39">
        <v>2889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40">
        <v>2889</v>
      </c>
      <c r="M26" s="41">
        <f t="shared" si="3"/>
        <v>2889</v>
      </c>
      <c r="N26" s="41">
        <f t="shared" si="4"/>
        <v>0</v>
      </c>
    </row>
    <row r="27" spans="1:14" ht="31.5">
      <c r="A27" s="20" t="s">
        <v>42</v>
      </c>
      <c r="B27" s="20" t="s">
        <v>43</v>
      </c>
      <c r="C27" s="21">
        <v>20000</v>
      </c>
      <c r="D27" s="21">
        <v>0</v>
      </c>
      <c r="E27" s="39">
        <v>20000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40">
        <v>20000</v>
      </c>
      <c r="M27" s="41">
        <f t="shared" si="3"/>
        <v>20000</v>
      </c>
      <c r="N27" s="41">
        <f t="shared" si="4"/>
        <v>0</v>
      </c>
    </row>
    <row r="28" spans="1:14" ht="31.5">
      <c r="A28" s="20" t="s">
        <v>44</v>
      </c>
      <c r="B28" s="20" t="s">
        <v>45</v>
      </c>
      <c r="C28" s="21">
        <v>20000</v>
      </c>
      <c r="D28" s="21">
        <v>0</v>
      </c>
      <c r="E28" s="39">
        <v>20000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40">
        <v>20000</v>
      </c>
      <c r="M28" s="41">
        <f t="shared" si="3"/>
        <v>20000</v>
      </c>
      <c r="N28" s="41">
        <f t="shared" si="4"/>
        <v>0</v>
      </c>
    </row>
    <row r="29" spans="1:14" ht="31.5">
      <c r="A29" s="20" t="s">
        <v>46</v>
      </c>
      <c r="B29" s="20" t="s">
        <v>47</v>
      </c>
      <c r="C29" s="21">
        <v>10000</v>
      </c>
      <c r="D29" s="21">
        <v>0</v>
      </c>
      <c r="E29" s="39">
        <v>10000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40">
        <v>10000</v>
      </c>
      <c r="M29" s="41">
        <f t="shared" si="3"/>
        <v>10000</v>
      </c>
      <c r="N29" s="41">
        <f t="shared" si="4"/>
        <v>0</v>
      </c>
    </row>
    <row r="30" spans="1:14" ht="31.5">
      <c r="A30" s="20" t="s">
        <v>48</v>
      </c>
      <c r="B30" s="20" t="s">
        <v>49</v>
      </c>
      <c r="C30" s="21">
        <v>50000</v>
      </c>
      <c r="D30" s="21">
        <v>0</v>
      </c>
      <c r="E30" s="39">
        <v>50000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40">
        <v>50000</v>
      </c>
      <c r="M30" s="41">
        <f t="shared" si="3"/>
        <v>50000</v>
      </c>
      <c r="N30" s="41">
        <f t="shared" si="4"/>
        <v>0</v>
      </c>
    </row>
    <row r="31" spans="1:14" ht="21" customHeight="1">
      <c r="A31" s="20" t="s">
        <v>50</v>
      </c>
      <c r="B31" s="20" t="s">
        <v>51</v>
      </c>
      <c r="C31" s="21">
        <v>30000</v>
      </c>
      <c r="D31" s="21">
        <v>0</v>
      </c>
      <c r="E31" s="39">
        <v>30000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40">
        <v>30000</v>
      </c>
      <c r="M31" s="41">
        <f t="shared" si="3"/>
        <v>30000</v>
      </c>
      <c r="N31" s="41">
        <f t="shared" si="4"/>
        <v>0</v>
      </c>
    </row>
    <row r="32" spans="1:14" ht="30.75" customHeight="1">
      <c r="A32" s="20" t="s">
        <v>52</v>
      </c>
      <c r="B32" s="20" t="s">
        <v>53</v>
      </c>
      <c r="C32" s="21">
        <v>180000</v>
      </c>
      <c r="D32" s="21">
        <v>0</v>
      </c>
      <c r="E32" s="39">
        <v>180000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40">
        <v>180000</v>
      </c>
      <c r="M32" s="41">
        <f t="shared" si="3"/>
        <v>180000</v>
      </c>
      <c r="N32" s="41">
        <f t="shared" si="4"/>
        <v>0</v>
      </c>
    </row>
    <row r="33" spans="1:14" ht="19.5" customHeight="1">
      <c r="A33" s="20" t="s">
        <v>54</v>
      </c>
      <c r="B33" s="20" t="s">
        <v>55</v>
      </c>
      <c r="C33" s="21">
        <v>200000</v>
      </c>
      <c r="D33" s="21">
        <v>0</v>
      </c>
      <c r="E33" s="39">
        <v>200000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40">
        <v>200000</v>
      </c>
      <c r="M33" s="41">
        <f t="shared" si="3"/>
        <v>200000</v>
      </c>
      <c r="N33" s="41">
        <f t="shared" si="4"/>
        <v>0</v>
      </c>
    </row>
    <row r="34" spans="1:14" ht="15.75" customHeight="1">
      <c r="A34" s="17">
        <v>11</v>
      </c>
      <c r="B34" s="23" t="s">
        <v>747</v>
      </c>
      <c r="C34" s="21"/>
      <c r="D34" s="21"/>
      <c r="E34" s="42">
        <f>SUM(E35:E51)</f>
        <v>1715259</v>
      </c>
      <c r="F34" s="42">
        <f>SUM(F35:F51)</f>
        <v>45297.59</v>
      </c>
      <c r="G34" s="42">
        <f>SUM(G35:G51)</f>
        <v>45297.59</v>
      </c>
      <c r="H34" s="42">
        <f>SUM(H35:H51)</f>
        <v>45297.59</v>
      </c>
      <c r="I34" s="42">
        <f>SUM(I35:I51)</f>
        <v>45297.59</v>
      </c>
      <c r="J34" s="42">
        <f t="shared" ref="J34:L34" si="5">SUM(J35:M51)</f>
        <v>3340100.442089261</v>
      </c>
      <c r="K34" s="42">
        <f t="shared" si="5"/>
        <v>3340278.0641785217</v>
      </c>
      <c r="L34" s="42">
        <f t="shared" si="5"/>
        <v>3340100.442089261</v>
      </c>
      <c r="M34" s="42">
        <f>SUM(M35:M51)</f>
        <v>1669961.41</v>
      </c>
      <c r="N34" s="43">
        <f t="shared" si="4"/>
        <v>2.6408600683628536</v>
      </c>
    </row>
    <row r="35" spans="1:14" ht="31.5">
      <c r="A35" s="20" t="s">
        <v>56</v>
      </c>
      <c r="B35" s="20" t="s">
        <v>57</v>
      </c>
      <c r="C35" s="21">
        <v>30000</v>
      </c>
      <c r="D35" s="21">
        <v>0</v>
      </c>
      <c r="E35" s="39">
        <v>30000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40">
        <v>30000</v>
      </c>
      <c r="M35" s="41">
        <f t="shared" ref="M35:M51" si="6">E35-I35</f>
        <v>30000</v>
      </c>
      <c r="N35" s="41">
        <f t="shared" si="4"/>
        <v>0</v>
      </c>
    </row>
    <row r="36" spans="1:14" ht="15.75" customHeight="1">
      <c r="A36" s="20" t="s">
        <v>58</v>
      </c>
      <c r="B36" s="20" t="s">
        <v>59</v>
      </c>
      <c r="C36" s="21">
        <v>600000</v>
      </c>
      <c r="D36" s="21">
        <v>0</v>
      </c>
      <c r="E36" s="39">
        <v>600000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40">
        <v>600000</v>
      </c>
      <c r="M36" s="41">
        <f t="shared" si="6"/>
        <v>600000</v>
      </c>
      <c r="N36" s="41">
        <f t="shared" si="4"/>
        <v>0</v>
      </c>
    </row>
    <row r="37" spans="1:14" ht="15.75" customHeight="1">
      <c r="A37" s="20" t="s">
        <v>60</v>
      </c>
      <c r="B37" s="20" t="s">
        <v>61</v>
      </c>
      <c r="C37" s="21">
        <v>80000</v>
      </c>
      <c r="D37" s="21">
        <v>0</v>
      </c>
      <c r="E37" s="39">
        <v>80000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40">
        <v>80000</v>
      </c>
      <c r="M37" s="41">
        <f t="shared" si="6"/>
        <v>80000</v>
      </c>
      <c r="N37" s="41">
        <f t="shared" si="4"/>
        <v>0</v>
      </c>
    </row>
    <row r="38" spans="1:14" ht="31.5">
      <c r="A38" s="20" t="s">
        <v>62</v>
      </c>
      <c r="B38" s="20" t="s">
        <v>63</v>
      </c>
      <c r="C38" s="21">
        <v>23000</v>
      </c>
      <c r="D38" s="21">
        <v>0</v>
      </c>
      <c r="E38" s="39">
        <v>23000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40">
        <v>23000</v>
      </c>
      <c r="M38" s="41">
        <f t="shared" si="6"/>
        <v>23000</v>
      </c>
      <c r="N38" s="41">
        <f t="shared" si="4"/>
        <v>0</v>
      </c>
    </row>
    <row r="39" spans="1:14" ht="31.5">
      <c r="A39" s="20" t="s">
        <v>64</v>
      </c>
      <c r="B39" s="20" t="s">
        <v>65</v>
      </c>
      <c r="C39" s="21">
        <v>23000</v>
      </c>
      <c r="D39" s="21">
        <v>0</v>
      </c>
      <c r="E39" s="39">
        <v>23000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40">
        <v>23000</v>
      </c>
      <c r="M39" s="41">
        <f t="shared" si="6"/>
        <v>23000</v>
      </c>
      <c r="N39" s="41">
        <f t="shared" si="4"/>
        <v>0</v>
      </c>
    </row>
    <row r="40" spans="1:14" ht="31.5">
      <c r="A40" s="20" t="s">
        <v>66</v>
      </c>
      <c r="B40" s="20" t="s">
        <v>67</v>
      </c>
      <c r="C40" s="21">
        <v>150000</v>
      </c>
      <c r="D40" s="21">
        <v>0</v>
      </c>
      <c r="E40" s="39">
        <v>150000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40">
        <v>150000</v>
      </c>
      <c r="M40" s="41">
        <f t="shared" si="6"/>
        <v>150000</v>
      </c>
      <c r="N40" s="41">
        <f t="shared" si="4"/>
        <v>0</v>
      </c>
    </row>
    <row r="41" spans="1:14" ht="31.5">
      <c r="A41" s="20" t="s">
        <v>68</v>
      </c>
      <c r="B41" s="20" t="s">
        <v>748</v>
      </c>
      <c r="C41" s="21">
        <v>35000</v>
      </c>
      <c r="D41" s="21">
        <v>0</v>
      </c>
      <c r="E41" s="39">
        <v>35000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40">
        <v>35000</v>
      </c>
      <c r="M41" s="41">
        <f t="shared" si="6"/>
        <v>35000</v>
      </c>
      <c r="N41" s="41">
        <f t="shared" si="4"/>
        <v>0</v>
      </c>
    </row>
    <row r="42" spans="1:14" ht="31.5">
      <c r="A42" s="20" t="s">
        <v>69</v>
      </c>
      <c r="B42" s="20" t="s">
        <v>70</v>
      </c>
      <c r="C42" s="21">
        <v>100000</v>
      </c>
      <c r="D42" s="21">
        <v>0</v>
      </c>
      <c r="E42" s="39">
        <v>100000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40">
        <v>100000</v>
      </c>
      <c r="M42" s="41">
        <f t="shared" si="6"/>
        <v>100000</v>
      </c>
      <c r="N42" s="41">
        <f t="shared" si="4"/>
        <v>0</v>
      </c>
    </row>
    <row r="43" spans="1:14" ht="19.5" customHeight="1">
      <c r="A43" s="20" t="s">
        <v>71</v>
      </c>
      <c r="B43" s="20" t="s">
        <v>72</v>
      </c>
      <c r="C43" s="21">
        <v>73351</v>
      </c>
      <c r="D43" s="21">
        <v>-56073</v>
      </c>
      <c r="E43" s="39">
        <v>17278</v>
      </c>
      <c r="F43" s="39">
        <v>6975</v>
      </c>
      <c r="G43" s="39">
        <v>6975</v>
      </c>
      <c r="H43" s="39">
        <v>6975</v>
      </c>
      <c r="I43" s="39">
        <v>6975</v>
      </c>
      <c r="J43" s="39">
        <v>0</v>
      </c>
      <c r="K43" s="39">
        <v>40.369255700891308</v>
      </c>
      <c r="L43" s="40">
        <v>10303</v>
      </c>
      <c r="M43" s="41">
        <f t="shared" si="6"/>
        <v>10303</v>
      </c>
      <c r="N43" s="41">
        <f t="shared" si="4"/>
        <v>40.369255700891308</v>
      </c>
    </row>
    <row r="44" spans="1:14" ht="21.75" customHeight="1">
      <c r="A44" s="20" t="s">
        <v>73</v>
      </c>
      <c r="B44" s="20" t="s">
        <v>74</v>
      </c>
      <c r="C44" s="21">
        <v>1710</v>
      </c>
      <c r="D44" s="21">
        <v>7411</v>
      </c>
      <c r="E44" s="39">
        <v>9121</v>
      </c>
      <c r="F44" s="39">
        <v>3720</v>
      </c>
      <c r="G44" s="39">
        <v>3720</v>
      </c>
      <c r="H44" s="39">
        <v>3720</v>
      </c>
      <c r="I44" s="39">
        <v>3720</v>
      </c>
      <c r="J44" s="39">
        <v>0</v>
      </c>
      <c r="K44" s="39">
        <v>40.785001644556516</v>
      </c>
      <c r="L44" s="40">
        <v>5401</v>
      </c>
      <c r="M44" s="41">
        <f t="shared" si="6"/>
        <v>5401</v>
      </c>
      <c r="N44" s="41">
        <f t="shared" si="4"/>
        <v>40.785001644556516</v>
      </c>
    </row>
    <row r="45" spans="1:14" ht="22.5" customHeight="1">
      <c r="A45" s="20" t="s">
        <v>75</v>
      </c>
      <c r="B45" s="20" t="s">
        <v>76</v>
      </c>
      <c r="C45" s="21">
        <v>2331</v>
      </c>
      <c r="D45" s="21">
        <v>20961</v>
      </c>
      <c r="E45" s="39">
        <v>23292</v>
      </c>
      <c r="F45" s="39">
        <v>2790</v>
      </c>
      <c r="G45" s="39">
        <v>2790</v>
      </c>
      <c r="H45" s="39">
        <v>2790</v>
      </c>
      <c r="I45" s="39">
        <v>2790</v>
      </c>
      <c r="J45" s="39">
        <v>0</v>
      </c>
      <c r="K45" s="39">
        <v>11.978361669242659</v>
      </c>
      <c r="L45" s="40">
        <v>20502</v>
      </c>
      <c r="M45" s="41">
        <f t="shared" si="6"/>
        <v>20502</v>
      </c>
      <c r="N45" s="41">
        <f t="shared" si="4"/>
        <v>11.978361669242659</v>
      </c>
    </row>
    <row r="46" spans="1:14" ht="22.5" customHeight="1">
      <c r="A46" s="20" t="s">
        <v>77</v>
      </c>
      <c r="B46" s="20" t="s">
        <v>78</v>
      </c>
      <c r="C46" s="21">
        <v>1070</v>
      </c>
      <c r="D46" s="21">
        <v>16930</v>
      </c>
      <c r="E46" s="39">
        <v>18000</v>
      </c>
      <c r="F46" s="39">
        <v>2325</v>
      </c>
      <c r="G46" s="39">
        <v>2325</v>
      </c>
      <c r="H46" s="39">
        <v>2325</v>
      </c>
      <c r="I46" s="39">
        <v>2325</v>
      </c>
      <c r="J46" s="39">
        <v>0</v>
      </c>
      <c r="K46" s="39">
        <v>12.916666666666666</v>
      </c>
      <c r="L46" s="40">
        <v>15675</v>
      </c>
      <c r="M46" s="41">
        <f t="shared" si="6"/>
        <v>15675</v>
      </c>
      <c r="N46" s="41">
        <f t="shared" si="4"/>
        <v>12.916666666666666</v>
      </c>
    </row>
    <row r="47" spans="1:14" ht="21" customHeight="1">
      <c r="A47" s="20" t="s">
        <v>79</v>
      </c>
      <c r="B47" s="20" t="s">
        <v>80</v>
      </c>
      <c r="C47" s="21">
        <v>2353</v>
      </c>
      <c r="D47" s="21">
        <v>86616</v>
      </c>
      <c r="E47" s="39">
        <v>88969</v>
      </c>
      <c r="F47" s="39">
        <v>5115</v>
      </c>
      <c r="G47" s="39">
        <v>5115</v>
      </c>
      <c r="H47" s="39">
        <v>5115</v>
      </c>
      <c r="I47" s="39">
        <v>5115</v>
      </c>
      <c r="J47" s="39">
        <v>0</v>
      </c>
      <c r="K47" s="39">
        <v>5.7491935393226852</v>
      </c>
      <c r="L47" s="40">
        <v>83854</v>
      </c>
      <c r="M47" s="41">
        <f t="shared" si="6"/>
        <v>83854</v>
      </c>
      <c r="N47" s="41">
        <f t="shared" si="4"/>
        <v>5.7491935393226852</v>
      </c>
    </row>
    <row r="48" spans="1:14" ht="31.5">
      <c r="A48" s="20" t="s">
        <v>81</v>
      </c>
      <c r="B48" s="20" t="s">
        <v>82</v>
      </c>
      <c r="C48" s="21">
        <v>229634</v>
      </c>
      <c r="D48" s="21">
        <v>-176499</v>
      </c>
      <c r="E48" s="39">
        <v>53135</v>
      </c>
      <c r="F48" s="39">
        <v>15325.59</v>
      </c>
      <c r="G48" s="39">
        <v>15325.59</v>
      </c>
      <c r="H48" s="39">
        <v>15325.59</v>
      </c>
      <c r="I48" s="39">
        <v>15325.59</v>
      </c>
      <c r="J48" s="39">
        <v>0</v>
      </c>
      <c r="K48" s="39">
        <v>28.842740190081866</v>
      </c>
      <c r="L48" s="40">
        <v>37809.410000000003</v>
      </c>
      <c r="M48" s="41">
        <f t="shared" si="6"/>
        <v>37809.410000000003</v>
      </c>
      <c r="N48" s="41">
        <f t="shared" si="4"/>
        <v>28.842740190081866</v>
      </c>
    </row>
    <row r="49" spans="1:14" ht="21" customHeight="1">
      <c r="A49" s="20" t="s">
        <v>83</v>
      </c>
      <c r="B49" s="20" t="s">
        <v>84</v>
      </c>
      <c r="C49" s="21">
        <v>212042</v>
      </c>
      <c r="D49" s="21">
        <v>-187578</v>
      </c>
      <c r="E49" s="39">
        <v>24464</v>
      </c>
      <c r="F49" s="39">
        <v>9047</v>
      </c>
      <c r="G49" s="39">
        <v>9047</v>
      </c>
      <c r="H49" s="39">
        <v>9047</v>
      </c>
      <c r="I49" s="39">
        <v>9047</v>
      </c>
      <c r="J49" s="39">
        <v>0</v>
      </c>
      <c r="K49" s="39">
        <v>36.980869849574887</v>
      </c>
      <c r="L49" s="40">
        <v>15417</v>
      </c>
      <c r="M49" s="41">
        <f t="shared" si="6"/>
        <v>15417</v>
      </c>
      <c r="N49" s="41">
        <f t="shared" si="4"/>
        <v>36.980869849574887</v>
      </c>
    </row>
    <row r="50" spans="1:14" ht="31.5">
      <c r="A50" s="20" t="s">
        <v>85</v>
      </c>
      <c r="B50" s="20" t="s">
        <v>86</v>
      </c>
      <c r="C50" s="21">
        <v>40000</v>
      </c>
      <c r="D50" s="21">
        <v>0</v>
      </c>
      <c r="E50" s="39">
        <v>40000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40">
        <v>40000</v>
      </c>
      <c r="M50" s="41">
        <f t="shared" si="6"/>
        <v>40000</v>
      </c>
      <c r="N50" s="41">
        <f t="shared" si="4"/>
        <v>0</v>
      </c>
    </row>
    <row r="51" spans="1:14" ht="31.5">
      <c r="A51" s="20" t="s">
        <v>87</v>
      </c>
      <c r="B51" s="20" t="s">
        <v>88</v>
      </c>
      <c r="C51" s="21">
        <v>400000</v>
      </c>
      <c r="D51" s="21">
        <v>0</v>
      </c>
      <c r="E51" s="39">
        <v>400000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40">
        <v>400000</v>
      </c>
      <c r="M51" s="41">
        <f t="shared" si="6"/>
        <v>400000</v>
      </c>
      <c r="N51" s="41">
        <f t="shared" si="4"/>
        <v>0</v>
      </c>
    </row>
    <row r="52" spans="1:14" ht="15.75" customHeight="1">
      <c r="A52" s="24">
        <v>13</v>
      </c>
      <c r="B52" s="23" t="s">
        <v>749</v>
      </c>
      <c r="C52" s="21"/>
      <c r="D52" s="21"/>
      <c r="E52" s="42">
        <f>SUM(E53:E68)</f>
        <v>1605317</v>
      </c>
      <c r="F52" s="42">
        <f t="shared" ref="F52:M52" si="7">SUM(F53:F68)</f>
        <v>653330.98</v>
      </c>
      <c r="G52" s="42">
        <f t="shared" si="7"/>
        <v>653330.98</v>
      </c>
      <c r="H52" s="42">
        <f t="shared" si="7"/>
        <v>653330.98</v>
      </c>
      <c r="I52" s="42">
        <f t="shared" si="7"/>
        <v>653330.98</v>
      </c>
      <c r="J52" s="42">
        <f t="shared" si="7"/>
        <v>0</v>
      </c>
      <c r="K52" s="42">
        <f t="shared" si="7"/>
        <v>351.21702525861718</v>
      </c>
      <c r="L52" s="42">
        <f t="shared" si="7"/>
        <v>951986.02</v>
      </c>
      <c r="M52" s="42">
        <f t="shared" si="7"/>
        <v>951986.02</v>
      </c>
      <c r="N52" s="43">
        <f t="shared" si="4"/>
        <v>40.697941901817522</v>
      </c>
    </row>
    <row r="53" spans="1:14" ht="15.75" customHeight="1">
      <c r="A53" s="20" t="s">
        <v>89</v>
      </c>
      <c r="B53" s="20" t="s">
        <v>90</v>
      </c>
      <c r="C53" s="21">
        <v>550000</v>
      </c>
      <c r="D53" s="21">
        <v>0</v>
      </c>
      <c r="E53" s="39">
        <v>550000</v>
      </c>
      <c r="F53" s="39">
        <v>259289.62</v>
      </c>
      <c r="G53" s="39">
        <v>259289.62</v>
      </c>
      <c r="H53" s="39">
        <v>259289.62</v>
      </c>
      <c r="I53" s="39">
        <v>259289.62</v>
      </c>
      <c r="J53" s="39">
        <v>0</v>
      </c>
      <c r="K53" s="39">
        <v>47.143567272727275</v>
      </c>
      <c r="L53" s="40">
        <v>290710.38</v>
      </c>
      <c r="M53" s="41">
        <f t="shared" ref="M53:M68" si="8">E53-I53</f>
        <v>290710.38</v>
      </c>
      <c r="N53" s="41">
        <f t="shared" si="4"/>
        <v>47.143567272727275</v>
      </c>
    </row>
    <row r="54" spans="1:14" ht="15.75" customHeight="1">
      <c r="A54" s="20" t="s">
        <v>91</v>
      </c>
      <c r="B54" s="20" t="s">
        <v>92</v>
      </c>
      <c r="C54" s="21">
        <v>15000</v>
      </c>
      <c r="D54" s="21">
        <v>0</v>
      </c>
      <c r="E54" s="39">
        <v>15000</v>
      </c>
      <c r="F54" s="39">
        <v>2339.04</v>
      </c>
      <c r="G54" s="39">
        <v>2339.04</v>
      </c>
      <c r="H54" s="39">
        <v>2339.04</v>
      </c>
      <c r="I54" s="39">
        <v>2339.04</v>
      </c>
      <c r="J54" s="39">
        <v>0</v>
      </c>
      <c r="K54" s="39">
        <v>15.5936</v>
      </c>
      <c r="L54" s="40">
        <v>12660.96</v>
      </c>
      <c r="M54" s="41">
        <f t="shared" si="8"/>
        <v>12660.96</v>
      </c>
      <c r="N54" s="41">
        <f t="shared" si="4"/>
        <v>15.5936</v>
      </c>
    </row>
    <row r="55" spans="1:14" ht="15.75" customHeight="1">
      <c r="A55" s="20" t="s">
        <v>93</v>
      </c>
      <c r="B55" s="20" t="s">
        <v>94</v>
      </c>
      <c r="C55" s="21">
        <v>80000</v>
      </c>
      <c r="D55" s="21">
        <v>0</v>
      </c>
      <c r="E55" s="39">
        <v>80000</v>
      </c>
      <c r="F55" s="39">
        <v>32196.33</v>
      </c>
      <c r="G55" s="39">
        <v>32196.33</v>
      </c>
      <c r="H55" s="39">
        <v>32196.33</v>
      </c>
      <c r="I55" s="39">
        <v>32196.33</v>
      </c>
      <c r="J55" s="39">
        <v>0</v>
      </c>
      <c r="K55" s="39">
        <v>40.2454125</v>
      </c>
      <c r="L55" s="40">
        <v>47803.67</v>
      </c>
      <c r="M55" s="41">
        <f t="shared" si="8"/>
        <v>47803.67</v>
      </c>
      <c r="N55" s="41">
        <f t="shared" si="4"/>
        <v>40.2454125</v>
      </c>
    </row>
    <row r="56" spans="1:14" ht="15.75" customHeight="1">
      <c r="A56" s="20" t="s">
        <v>95</v>
      </c>
      <c r="B56" s="20" t="s">
        <v>96</v>
      </c>
      <c r="C56" s="21">
        <v>50000</v>
      </c>
      <c r="D56" s="21">
        <v>0</v>
      </c>
      <c r="E56" s="39">
        <v>50000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40">
        <v>50000</v>
      </c>
      <c r="M56" s="41">
        <f t="shared" si="8"/>
        <v>50000</v>
      </c>
      <c r="N56" s="41">
        <f t="shared" si="4"/>
        <v>0</v>
      </c>
    </row>
    <row r="57" spans="1:14" ht="15.75" customHeight="1">
      <c r="A57" s="20" t="s">
        <v>97</v>
      </c>
      <c r="B57" s="20" t="s">
        <v>98</v>
      </c>
      <c r="C57" s="21">
        <v>5000</v>
      </c>
      <c r="D57" s="21">
        <v>0</v>
      </c>
      <c r="E57" s="39">
        <v>5000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40">
        <v>5000</v>
      </c>
      <c r="M57" s="41">
        <f t="shared" si="8"/>
        <v>5000</v>
      </c>
      <c r="N57" s="41">
        <f t="shared" si="4"/>
        <v>0</v>
      </c>
    </row>
    <row r="58" spans="1:14" ht="15.75" customHeight="1">
      <c r="A58" s="20" t="s">
        <v>99</v>
      </c>
      <c r="B58" s="20" t="s">
        <v>100</v>
      </c>
      <c r="C58" s="21">
        <v>70000</v>
      </c>
      <c r="D58" s="21">
        <v>0</v>
      </c>
      <c r="E58" s="39">
        <v>70000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40">
        <v>70000</v>
      </c>
      <c r="M58" s="41">
        <f t="shared" si="8"/>
        <v>70000</v>
      </c>
      <c r="N58" s="41">
        <f t="shared" si="4"/>
        <v>0</v>
      </c>
    </row>
    <row r="59" spans="1:14" ht="15.75" customHeight="1">
      <c r="A59" s="20" t="s">
        <v>101</v>
      </c>
      <c r="B59" s="20" t="s">
        <v>102</v>
      </c>
      <c r="C59" s="21">
        <v>60000</v>
      </c>
      <c r="D59" s="21">
        <v>0</v>
      </c>
      <c r="E59" s="39">
        <v>60000</v>
      </c>
      <c r="F59" s="39">
        <v>19022.330000000002</v>
      </c>
      <c r="G59" s="39">
        <v>19022.330000000002</v>
      </c>
      <c r="H59" s="39">
        <v>19022.330000000002</v>
      </c>
      <c r="I59" s="39">
        <v>19022.330000000002</v>
      </c>
      <c r="J59" s="39">
        <v>0</v>
      </c>
      <c r="K59" s="39">
        <v>31.703883333333334</v>
      </c>
      <c r="L59" s="40">
        <v>40977.67</v>
      </c>
      <c r="M59" s="41">
        <f t="shared" si="8"/>
        <v>40977.67</v>
      </c>
      <c r="N59" s="41">
        <f t="shared" si="4"/>
        <v>31.703883333333337</v>
      </c>
    </row>
    <row r="60" spans="1:14">
      <c r="A60" s="20" t="s">
        <v>103</v>
      </c>
      <c r="B60" s="20" t="s">
        <v>104</v>
      </c>
      <c r="C60" s="21">
        <v>80000</v>
      </c>
      <c r="D60" s="21">
        <v>0</v>
      </c>
      <c r="E60" s="39">
        <v>80000</v>
      </c>
      <c r="F60" s="39">
        <v>28583.33</v>
      </c>
      <c r="G60" s="39">
        <v>28583.33</v>
      </c>
      <c r="H60" s="39">
        <v>28583.33</v>
      </c>
      <c r="I60" s="39">
        <v>28583.33</v>
      </c>
      <c r="J60" s="39">
        <v>0</v>
      </c>
      <c r="K60" s="39">
        <v>35.729162500000001</v>
      </c>
      <c r="L60" s="40">
        <v>51416.67</v>
      </c>
      <c r="M60" s="41">
        <f t="shared" si="8"/>
        <v>51416.67</v>
      </c>
      <c r="N60" s="41">
        <f t="shared" si="4"/>
        <v>35.729162500000001</v>
      </c>
    </row>
    <row r="61" spans="1:14" ht="31.5">
      <c r="A61" s="20" t="s">
        <v>105</v>
      </c>
      <c r="B61" s="20" t="s">
        <v>106</v>
      </c>
      <c r="C61" s="21">
        <v>10000</v>
      </c>
      <c r="D61" s="21">
        <v>0</v>
      </c>
      <c r="E61" s="39">
        <v>10000</v>
      </c>
      <c r="F61" s="39">
        <v>9596</v>
      </c>
      <c r="G61" s="39">
        <v>9596</v>
      </c>
      <c r="H61" s="39">
        <v>9596</v>
      </c>
      <c r="I61" s="39">
        <v>9596</v>
      </c>
      <c r="J61" s="39">
        <v>0</v>
      </c>
      <c r="K61" s="39">
        <v>95.96</v>
      </c>
      <c r="L61" s="40">
        <v>404</v>
      </c>
      <c r="M61" s="41">
        <f t="shared" si="8"/>
        <v>404</v>
      </c>
      <c r="N61" s="41">
        <f t="shared" si="4"/>
        <v>95.96</v>
      </c>
    </row>
    <row r="62" spans="1:14" ht="31.5" customHeight="1">
      <c r="A62" s="20" t="s">
        <v>107</v>
      </c>
      <c r="B62" s="20" t="s">
        <v>108</v>
      </c>
      <c r="C62" s="21">
        <v>35000</v>
      </c>
      <c r="D62" s="21">
        <v>0</v>
      </c>
      <c r="E62" s="39">
        <v>35000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40">
        <v>35000</v>
      </c>
      <c r="M62" s="41">
        <f t="shared" si="8"/>
        <v>35000</v>
      </c>
      <c r="N62" s="41">
        <f t="shared" si="4"/>
        <v>0</v>
      </c>
    </row>
    <row r="63" spans="1:14" ht="18.75" customHeight="1">
      <c r="A63" s="20" t="s">
        <v>109</v>
      </c>
      <c r="B63" s="20" t="s">
        <v>110</v>
      </c>
      <c r="C63" s="21">
        <v>356317</v>
      </c>
      <c r="D63" s="21">
        <v>0</v>
      </c>
      <c r="E63" s="39">
        <v>356317</v>
      </c>
      <c r="F63" s="39">
        <v>302304.33</v>
      </c>
      <c r="G63" s="39">
        <v>302304.33</v>
      </c>
      <c r="H63" s="39">
        <v>302304.33</v>
      </c>
      <c r="I63" s="39">
        <v>302304.33</v>
      </c>
      <c r="J63" s="39">
        <v>0</v>
      </c>
      <c r="K63" s="39">
        <v>84.841399652556575</v>
      </c>
      <c r="L63" s="40">
        <v>54012.67</v>
      </c>
      <c r="M63" s="41">
        <f t="shared" si="8"/>
        <v>54012.669999999984</v>
      </c>
      <c r="N63" s="41">
        <f t="shared" si="4"/>
        <v>84.841399652556575</v>
      </c>
    </row>
    <row r="64" spans="1:14" ht="15.75" customHeight="1">
      <c r="A64" s="20" t="s">
        <v>111</v>
      </c>
      <c r="B64" s="20" t="s">
        <v>750</v>
      </c>
      <c r="C64" s="21">
        <v>30000</v>
      </c>
      <c r="D64" s="21">
        <v>0</v>
      </c>
      <c r="E64" s="39">
        <v>30000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40">
        <v>30000</v>
      </c>
      <c r="M64" s="41">
        <f t="shared" si="8"/>
        <v>30000</v>
      </c>
      <c r="N64" s="41">
        <f t="shared" si="4"/>
        <v>0</v>
      </c>
    </row>
    <row r="65" spans="1:14" ht="36.75" customHeight="1">
      <c r="A65" s="20" t="s">
        <v>112</v>
      </c>
      <c r="B65" s="20" t="s">
        <v>113</v>
      </c>
      <c r="C65" s="21">
        <v>40000</v>
      </c>
      <c r="D65" s="21">
        <v>0</v>
      </c>
      <c r="E65" s="39">
        <v>40000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40">
        <v>40000</v>
      </c>
      <c r="M65" s="41">
        <f t="shared" si="8"/>
        <v>40000</v>
      </c>
      <c r="N65" s="41">
        <f t="shared" si="4"/>
        <v>0</v>
      </c>
    </row>
    <row r="66" spans="1:14" ht="15.75" customHeight="1">
      <c r="A66" s="20" t="s">
        <v>114</v>
      </c>
      <c r="B66" s="20" t="s">
        <v>115</v>
      </c>
      <c r="C66" s="21">
        <v>54000</v>
      </c>
      <c r="D66" s="21">
        <v>0</v>
      </c>
      <c r="E66" s="39">
        <v>54000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40">
        <v>54000</v>
      </c>
      <c r="M66" s="41">
        <f t="shared" si="8"/>
        <v>54000</v>
      </c>
      <c r="N66" s="41">
        <f t="shared" si="4"/>
        <v>0</v>
      </c>
    </row>
    <row r="67" spans="1:14" ht="21" customHeight="1">
      <c r="A67" s="20" t="s">
        <v>116</v>
      </c>
      <c r="B67" s="20" t="s">
        <v>117</v>
      </c>
      <c r="C67" s="21">
        <v>150000</v>
      </c>
      <c r="D67" s="21">
        <v>0</v>
      </c>
      <c r="E67" s="39">
        <v>150000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40">
        <v>150000</v>
      </c>
      <c r="M67" s="41">
        <f t="shared" si="8"/>
        <v>150000</v>
      </c>
      <c r="N67" s="41">
        <f t="shared" si="4"/>
        <v>0</v>
      </c>
    </row>
    <row r="68" spans="1:14" ht="15.75" customHeight="1">
      <c r="A68" s="20" t="s">
        <v>118</v>
      </c>
      <c r="B68" s="20" t="s">
        <v>119</v>
      </c>
      <c r="C68" s="21">
        <v>20000</v>
      </c>
      <c r="D68" s="21">
        <v>0</v>
      </c>
      <c r="E68" s="39">
        <v>20000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40">
        <v>20000</v>
      </c>
      <c r="M68" s="41">
        <f t="shared" si="8"/>
        <v>20000</v>
      </c>
      <c r="N68" s="41">
        <f t="shared" si="4"/>
        <v>0</v>
      </c>
    </row>
    <row r="69" spans="1:14" ht="15.75" customHeight="1">
      <c r="A69" s="24">
        <v>14</v>
      </c>
      <c r="B69" s="23" t="s">
        <v>751</v>
      </c>
      <c r="C69" s="21"/>
      <c r="D69" s="21"/>
      <c r="E69" s="42">
        <f>SUM(E70:E75)</f>
        <v>4485421</v>
      </c>
      <c r="F69" s="39"/>
      <c r="G69" s="39"/>
      <c r="H69" s="39"/>
      <c r="I69" s="42">
        <f>SUM(I70:I75)</f>
        <v>778559.04999999993</v>
      </c>
      <c r="J69" s="39"/>
      <c r="K69" s="39"/>
      <c r="L69" s="40"/>
      <c r="M69" s="42">
        <f>SUM(M70:M75)</f>
        <v>3706861.95</v>
      </c>
      <c r="N69" s="43">
        <f t="shared" si="4"/>
        <v>17.357546816675626</v>
      </c>
    </row>
    <row r="70" spans="1:14" ht="15.75" customHeight="1">
      <c r="A70" s="20" t="s">
        <v>120</v>
      </c>
      <c r="B70" s="20" t="s">
        <v>121</v>
      </c>
      <c r="C70" s="21">
        <v>960000</v>
      </c>
      <c r="D70" s="21">
        <v>0</v>
      </c>
      <c r="E70" s="39">
        <v>960000</v>
      </c>
      <c r="F70" s="39">
        <v>674217.79</v>
      </c>
      <c r="G70" s="39">
        <v>674217.79</v>
      </c>
      <c r="H70" s="39">
        <v>674217.79</v>
      </c>
      <c r="I70" s="39">
        <v>670647.79</v>
      </c>
      <c r="J70" s="39">
        <v>3570</v>
      </c>
      <c r="K70" s="39">
        <v>70.231019791666668</v>
      </c>
      <c r="L70" s="40">
        <v>285782.21000000002</v>
      </c>
      <c r="M70" s="41">
        <f t="shared" ref="M70:M75" si="9">E70-I70</f>
        <v>289352.20999999996</v>
      </c>
      <c r="N70" s="41">
        <f t="shared" si="4"/>
        <v>69.859144791666665</v>
      </c>
    </row>
    <row r="71" spans="1:14" ht="15.75" customHeight="1">
      <c r="A71" s="20" t="s">
        <v>122</v>
      </c>
      <c r="B71" s="20" t="s">
        <v>123</v>
      </c>
      <c r="C71" s="21">
        <v>120000</v>
      </c>
      <c r="D71" s="21">
        <v>0</v>
      </c>
      <c r="E71" s="39">
        <v>120000</v>
      </c>
      <c r="F71" s="39">
        <v>43158.87</v>
      </c>
      <c r="G71" s="39">
        <v>43158.87</v>
      </c>
      <c r="H71" s="39">
        <v>43158.87</v>
      </c>
      <c r="I71" s="39">
        <v>43158.87</v>
      </c>
      <c r="J71" s="39">
        <v>0</v>
      </c>
      <c r="K71" s="39">
        <v>35.965724999999999</v>
      </c>
      <c r="L71" s="40">
        <v>76841.13</v>
      </c>
      <c r="M71" s="41">
        <f t="shared" si="9"/>
        <v>76841.13</v>
      </c>
      <c r="N71" s="41">
        <f t="shared" si="4"/>
        <v>35.965724999999999</v>
      </c>
    </row>
    <row r="72" spans="1:14" ht="15.75" customHeight="1">
      <c r="A72" s="20" t="s">
        <v>124</v>
      </c>
      <c r="B72" s="20" t="s">
        <v>125</v>
      </c>
      <c r="C72" s="21">
        <v>60000</v>
      </c>
      <c r="D72" s="21">
        <v>0</v>
      </c>
      <c r="E72" s="39">
        <v>60000</v>
      </c>
      <c r="F72" s="39">
        <v>49315.199999999997</v>
      </c>
      <c r="G72" s="39">
        <v>49315.199999999997</v>
      </c>
      <c r="H72" s="39">
        <v>49315.199999999997</v>
      </c>
      <c r="I72" s="39">
        <v>49315.199999999997</v>
      </c>
      <c r="J72" s="39">
        <v>0</v>
      </c>
      <c r="K72" s="39">
        <v>82.191999999999993</v>
      </c>
      <c r="L72" s="40">
        <v>10684.8</v>
      </c>
      <c r="M72" s="41">
        <f t="shared" si="9"/>
        <v>10684.800000000003</v>
      </c>
      <c r="N72" s="41">
        <f t="shared" si="4"/>
        <v>82.191999999999993</v>
      </c>
    </row>
    <row r="73" spans="1:14" ht="15.75" customHeight="1">
      <c r="A73" s="20" t="s">
        <v>126</v>
      </c>
      <c r="B73" s="20" t="s">
        <v>127</v>
      </c>
      <c r="C73" s="21">
        <v>50000</v>
      </c>
      <c r="D73" s="21">
        <v>0</v>
      </c>
      <c r="E73" s="39">
        <v>50000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40">
        <v>50000</v>
      </c>
      <c r="M73" s="41">
        <f t="shared" si="9"/>
        <v>50000</v>
      </c>
      <c r="N73" s="41">
        <f t="shared" si="4"/>
        <v>0</v>
      </c>
    </row>
    <row r="74" spans="1:14" ht="22.5" customHeight="1">
      <c r="A74" s="20" t="s">
        <v>128</v>
      </c>
      <c r="B74" s="20" t="s">
        <v>129</v>
      </c>
      <c r="C74" s="21">
        <v>840000</v>
      </c>
      <c r="D74" s="21">
        <v>0</v>
      </c>
      <c r="E74" s="39">
        <v>840000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40">
        <v>840000</v>
      </c>
      <c r="M74" s="41">
        <f t="shared" si="9"/>
        <v>840000</v>
      </c>
      <c r="N74" s="41">
        <f t="shared" si="4"/>
        <v>0</v>
      </c>
    </row>
    <row r="75" spans="1:14" ht="18.75" customHeight="1">
      <c r="A75" s="20" t="s">
        <v>130</v>
      </c>
      <c r="B75" s="20" t="s">
        <v>131</v>
      </c>
      <c r="C75" s="21">
        <v>2448956</v>
      </c>
      <c r="D75" s="21">
        <v>6465</v>
      </c>
      <c r="E75" s="39">
        <v>2455421</v>
      </c>
      <c r="F75" s="39">
        <v>15437.19</v>
      </c>
      <c r="G75" s="39">
        <v>15437.19</v>
      </c>
      <c r="H75" s="39">
        <v>15437.19</v>
      </c>
      <c r="I75" s="39">
        <v>15437.19</v>
      </c>
      <c r="J75" s="39">
        <v>0</v>
      </c>
      <c r="K75" s="39">
        <v>0.62869829654466591</v>
      </c>
      <c r="L75" s="40">
        <v>2439983.81</v>
      </c>
      <c r="M75" s="41">
        <f t="shared" si="9"/>
        <v>2439983.81</v>
      </c>
      <c r="N75" s="41">
        <f t="shared" si="4"/>
        <v>0.62869829654466591</v>
      </c>
    </row>
    <row r="76" spans="1:14" ht="15.75" customHeight="1">
      <c r="A76" s="24">
        <v>16</v>
      </c>
      <c r="B76" s="23" t="s">
        <v>755</v>
      </c>
      <c r="C76" s="21"/>
      <c r="D76" s="21"/>
      <c r="E76" s="42">
        <f>SUM(E77:E81)</f>
        <v>750000</v>
      </c>
      <c r="F76" s="42">
        <f t="shared" ref="F76:M76" si="10">SUM(F77:F81)</f>
        <v>190782.2</v>
      </c>
      <c r="G76" s="42">
        <f t="shared" si="10"/>
        <v>190782.2</v>
      </c>
      <c r="H76" s="42">
        <f t="shared" si="10"/>
        <v>190782.2</v>
      </c>
      <c r="I76" s="42">
        <f t="shared" si="10"/>
        <v>190782.2</v>
      </c>
      <c r="J76" s="42">
        <f t="shared" si="10"/>
        <v>0</v>
      </c>
      <c r="K76" s="42">
        <f t="shared" si="10"/>
        <v>164.74045000000001</v>
      </c>
      <c r="L76" s="42">
        <f t="shared" si="10"/>
        <v>559217.80000000005</v>
      </c>
      <c r="M76" s="42">
        <f t="shared" si="10"/>
        <v>559217.80000000005</v>
      </c>
      <c r="N76" s="43">
        <f t="shared" ref="N76:N139" si="11">I76*100/E76</f>
        <v>25.437626666666667</v>
      </c>
    </row>
    <row r="77" spans="1:14" ht="31.5">
      <c r="A77" s="20" t="s">
        <v>132</v>
      </c>
      <c r="B77" s="20" t="s">
        <v>752</v>
      </c>
      <c r="C77" s="21">
        <v>400000</v>
      </c>
      <c r="D77" s="21">
        <v>0</v>
      </c>
      <c r="E77" s="39">
        <v>400000</v>
      </c>
      <c r="F77" s="39">
        <v>101349</v>
      </c>
      <c r="G77" s="39">
        <v>101349</v>
      </c>
      <c r="H77" s="39">
        <v>101349</v>
      </c>
      <c r="I77" s="39">
        <v>101349</v>
      </c>
      <c r="J77" s="39">
        <v>0</v>
      </c>
      <c r="K77" s="39">
        <v>25.337250000000001</v>
      </c>
      <c r="L77" s="40">
        <v>298651</v>
      </c>
      <c r="M77" s="41">
        <f>E77-I77</f>
        <v>298651</v>
      </c>
      <c r="N77" s="41">
        <f t="shared" si="11"/>
        <v>25.337250000000001</v>
      </c>
    </row>
    <row r="78" spans="1:14" ht="31.5">
      <c r="A78" s="20" t="s">
        <v>133</v>
      </c>
      <c r="B78" s="20" t="s">
        <v>134</v>
      </c>
      <c r="C78" s="21">
        <v>100000</v>
      </c>
      <c r="D78" s="21">
        <v>0</v>
      </c>
      <c r="E78" s="39">
        <v>100000</v>
      </c>
      <c r="F78" s="39">
        <v>39463.199999999997</v>
      </c>
      <c r="G78" s="39">
        <v>39463.199999999997</v>
      </c>
      <c r="H78" s="39">
        <v>39463.199999999997</v>
      </c>
      <c r="I78" s="39">
        <v>39463.199999999997</v>
      </c>
      <c r="J78" s="39">
        <v>0</v>
      </c>
      <c r="K78" s="39">
        <v>39.463200000000001</v>
      </c>
      <c r="L78" s="40">
        <v>60536.800000000003</v>
      </c>
      <c r="M78" s="41">
        <f>E78-I78</f>
        <v>60536.800000000003</v>
      </c>
      <c r="N78" s="41">
        <f t="shared" si="11"/>
        <v>39.463199999999993</v>
      </c>
    </row>
    <row r="79" spans="1:14" ht="31.5">
      <c r="A79" s="20" t="s">
        <v>135</v>
      </c>
      <c r="B79" s="20" t="s">
        <v>136</v>
      </c>
      <c r="C79" s="21">
        <v>200000</v>
      </c>
      <c r="D79" s="21">
        <v>0</v>
      </c>
      <c r="E79" s="39">
        <v>200000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40">
        <v>200000</v>
      </c>
      <c r="M79" s="41">
        <f>E79-I79</f>
        <v>200000</v>
      </c>
      <c r="N79" s="41">
        <f t="shared" si="11"/>
        <v>0</v>
      </c>
    </row>
    <row r="80" spans="1:14" ht="31.5">
      <c r="A80" s="20" t="s">
        <v>137</v>
      </c>
      <c r="B80" s="20" t="s">
        <v>138</v>
      </c>
      <c r="C80" s="21">
        <v>50000</v>
      </c>
      <c r="D80" s="21">
        <v>0</v>
      </c>
      <c r="E80" s="39">
        <v>50000</v>
      </c>
      <c r="F80" s="39">
        <v>49970</v>
      </c>
      <c r="G80" s="39">
        <v>49970</v>
      </c>
      <c r="H80" s="39">
        <v>49970</v>
      </c>
      <c r="I80" s="39">
        <v>49970</v>
      </c>
      <c r="J80" s="39">
        <v>0</v>
      </c>
      <c r="K80" s="39">
        <v>99.94</v>
      </c>
      <c r="L80" s="40">
        <v>30</v>
      </c>
      <c r="M80" s="41">
        <f>E80-I80</f>
        <v>30</v>
      </c>
      <c r="N80" s="41">
        <f t="shared" si="11"/>
        <v>99.94</v>
      </c>
    </row>
    <row r="81" spans="1:14" ht="31.5">
      <c r="A81" s="20" t="s">
        <v>139</v>
      </c>
      <c r="B81" s="20" t="s">
        <v>140</v>
      </c>
      <c r="C81" s="21">
        <v>10000</v>
      </c>
      <c r="D81" s="21">
        <v>-10000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40">
        <v>0</v>
      </c>
      <c r="M81" s="41">
        <f>E81-I81</f>
        <v>0</v>
      </c>
      <c r="N81" s="41" t="e">
        <f t="shared" si="11"/>
        <v>#DIV/0!</v>
      </c>
    </row>
    <row r="82" spans="1:14" ht="15.75" customHeight="1">
      <c r="A82" s="24">
        <v>17</v>
      </c>
      <c r="B82" s="23" t="s">
        <v>756</v>
      </c>
      <c r="C82" s="21"/>
      <c r="D82" s="21"/>
      <c r="E82" s="42">
        <f>SUM(E83:E111)</f>
        <v>10427004.689999999</v>
      </c>
      <c r="F82" s="42">
        <f t="shared" ref="F82:L82" si="12">SUM(F83:I111)</f>
        <v>132605.82999999999</v>
      </c>
      <c r="G82" s="42">
        <f t="shared" si="12"/>
        <v>107299.34999999999</v>
      </c>
      <c r="H82" s="42">
        <f t="shared" si="12"/>
        <v>71563.225331632639</v>
      </c>
      <c r="I82" s="42">
        <f>SUM(I83:I111)</f>
        <v>25306.480000000003</v>
      </c>
      <c r="J82" s="42">
        <f t="shared" si="12"/>
        <v>20803426.745331634</v>
      </c>
      <c r="K82" s="42" t="e">
        <f t="shared" si="12"/>
        <v>#DIV/0!</v>
      </c>
      <c r="L82" s="42" t="e">
        <f t="shared" si="12"/>
        <v>#DIV/0!</v>
      </c>
      <c r="M82" s="42">
        <f>SUM(M83:M111)</f>
        <v>10401698.210000001</v>
      </c>
      <c r="N82" s="43">
        <f t="shared" si="11"/>
        <v>0.24270133899786331</v>
      </c>
    </row>
    <row r="83" spans="1:14" ht="21.75" customHeight="1">
      <c r="A83" s="20" t="s">
        <v>141</v>
      </c>
      <c r="B83" s="20" t="s">
        <v>142</v>
      </c>
      <c r="C83" s="21">
        <v>500000</v>
      </c>
      <c r="D83" s="21">
        <v>-252000</v>
      </c>
      <c r="E83" s="39">
        <v>248000</v>
      </c>
      <c r="F83" s="39">
        <v>9998.74</v>
      </c>
      <c r="G83" s="39">
        <v>9998.74</v>
      </c>
      <c r="H83" s="39">
        <v>9998.74</v>
      </c>
      <c r="I83" s="39">
        <v>5349.17</v>
      </c>
      <c r="J83" s="39">
        <v>4649.57</v>
      </c>
      <c r="K83" s="39">
        <v>4.0317499999999997</v>
      </c>
      <c r="L83" s="40">
        <v>238001.26</v>
      </c>
      <c r="M83" s="41">
        <f t="shared" ref="M83:M111" si="13">E83-I83</f>
        <v>242650.83</v>
      </c>
      <c r="N83" s="41">
        <f t="shared" si="11"/>
        <v>2.1569233870967741</v>
      </c>
    </row>
    <row r="84" spans="1:14" ht="21.75" customHeight="1">
      <c r="A84" s="20" t="s">
        <v>143</v>
      </c>
      <c r="B84" s="20" t="s">
        <v>144</v>
      </c>
      <c r="C84" s="21">
        <v>350000</v>
      </c>
      <c r="D84" s="21">
        <v>-252000</v>
      </c>
      <c r="E84" s="39">
        <v>98000</v>
      </c>
      <c r="F84" s="39">
        <v>25767.71</v>
      </c>
      <c r="G84" s="39">
        <v>25767.71</v>
      </c>
      <c r="H84" s="39">
        <v>25767.71</v>
      </c>
      <c r="I84" s="39">
        <v>19957.310000000001</v>
      </c>
      <c r="J84" s="39">
        <v>5810.4</v>
      </c>
      <c r="K84" s="39">
        <v>26.293581632653062</v>
      </c>
      <c r="L84" s="40">
        <v>72232.289999999994</v>
      </c>
      <c r="M84" s="41">
        <f t="shared" si="13"/>
        <v>78042.69</v>
      </c>
      <c r="N84" s="41">
        <f t="shared" si="11"/>
        <v>20.36460204081633</v>
      </c>
    </row>
    <row r="85" spans="1:14" ht="31.5">
      <c r="A85" s="20" t="s">
        <v>145</v>
      </c>
      <c r="B85" s="20" t="s">
        <v>146</v>
      </c>
      <c r="C85" s="21">
        <v>80000</v>
      </c>
      <c r="D85" s="21">
        <v>-41400</v>
      </c>
      <c r="E85" s="39">
        <v>38600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40">
        <v>38600</v>
      </c>
      <c r="M85" s="41">
        <f t="shared" si="13"/>
        <v>38600</v>
      </c>
      <c r="N85" s="41">
        <f t="shared" si="11"/>
        <v>0</v>
      </c>
    </row>
    <row r="86" spans="1:14">
      <c r="A86" s="20" t="s">
        <v>147</v>
      </c>
      <c r="B86" s="20" t="s">
        <v>148</v>
      </c>
      <c r="C86" s="21">
        <v>100000</v>
      </c>
      <c r="D86" s="21">
        <v>0</v>
      </c>
      <c r="E86" s="39">
        <v>100000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40">
        <v>100000</v>
      </c>
      <c r="M86" s="41">
        <f t="shared" si="13"/>
        <v>100000</v>
      </c>
      <c r="N86" s="41">
        <f t="shared" si="11"/>
        <v>0</v>
      </c>
    </row>
    <row r="87" spans="1:14" ht="31.5">
      <c r="A87" s="20" t="s">
        <v>149</v>
      </c>
      <c r="B87" s="20" t="s">
        <v>150</v>
      </c>
      <c r="C87" s="21">
        <v>20000</v>
      </c>
      <c r="D87" s="21">
        <v>-20000</v>
      </c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40">
        <v>0</v>
      </c>
      <c r="M87" s="41">
        <f t="shared" si="13"/>
        <v>0</v>
      </c>
      <c r="N87" s="41" t="e">
        <f t="shared" si="11"/>
        <v>#DIV/0!</v>
      </c>
    </row>
    <row r="88" spans="1:14" ht="31.5">
      <c r="A88" s="20" t="s">
        <v>151</v>
      </c>
      <c r="B88" s="20" t="s">
        <v>152</v>
      </c>
      <c r="C88" s="21">
        <v>10000</v>
      </c>
      <c r="D88" s="21">
        <v>-10000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40">
        <v>0</v>
      </c>
      <c r="M88" s="41">
        <f t="shared" si="13"/>
        <v>0</v>
      </c>
      <c r="N88" s="41" t="e">
        <f t="shared" si="11"/>
        <v>#DIV/0!</v>
      </c>
    </row>
    <row r="89" spans="1:14" ht="31.5">
      <c r="A89" s="20" t="s">
        <v>153</v>
      </c>
      <c r="B89" s="20" t="s">
        <v>154</v>
      </c>
      <c r="C89" s="21">
        <v>7000</v>
      </c>
      <c r="D89" s="21">
        <v>0</v>
      </c>
      <c r="E89" s="39">
        <v>7000</v>
      </c>
      <c r="F89" s="39">
        <v>0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40">
        <v>7000</v>
      </c>
      <c r="M89" s="41">
        <f t="shared" si="13"/>
        <v>7000</v>
      </c>
      <c r="N89" s="41">
        <f t="shared" si="11"/>
        <v>0</v>
      </c>
    </row>
    <row r="90" spans="1:14" ht="31.5">
      <c r="A90" s="20" t="s">
        <v>155</v>
      </c>
      <c r="B90" s="20" t="s">
        <v>156</v>
      </c>
      <c r="C90" s="21">
        <v>25000</v>
      </c>
      <c r="D90" s="21">
        <v>0</v>
      </c>
      <c r="E90" s="39">
        <v>25000</v>
      </c>
      <c r="F90" s="39">
        <v>0</v>
      </c>
      <c r="G90" s="39">
        <v>0</v>
      </c>
      <c r="H90" s="39">
        <v>0</v>
      </c>
      <c r="I90" s="39">
        <v>0</v>
      </c>
      <c r="J90" s="39">
        <v>0</v>
      </c>
      <c r="K90" s="39">
        <v>0</v>
      </c>
      <c r="L90" s="40">
        <v>25000</v>
      </c>
      <c r="M90" s="41">
        <f t="shared" si="13"/>
        <v>25000</v>
      </c>
      <c r="N90" s="41">
        <f t="shared" si="11"/>
        <v>0</v>
      </c>
    </row>
    <row r="91" spans="1:14" ht="31.5">
      <c r="A91" s="20" t="s">
        <v>157</v>
      </c>
      <c r="B91" s="20" t="s">
        <v>158</v>
      </c>
      <c r="C91" s="21">
        <v>10000</v>
      </c>
      <c r="D91" s="21">
        <v>-10000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40">
        <v>0</v>
      </c>
      <c r="M91" s="41">
        <f t="shared" si="13"/>
        <v>0</v>
      </c>
      <c r="N91" s="41" t="e">
        <f t="shared" si="11"/>
        <v>#DIV/0!</v>
      </c>
    </row>
    <row r="92" spans="1:14" ht="21.75" customHeight="1">
      <c r="A92" s="20" t="s">
        <v>159</v>
      </c>
      <c r="B92" s="20" t="s">
        <v>160</v>
      </c>
      <c r="C92" s="21">
        <v>10000</v>
      </c>
      <c r="D92" s="21">
        <v>-10000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40">
        <v>0</v>
      </c>
      <c r="M92" s="41">
        <f t="shared" si="13"/>
        <v>0</v>
      </c>
      <c r="N92" s="41" t="e">
        <f t="shared" si="11"/>
        <v>#DIV/0!</v>
      </c>
    </row>
    <row r="93" spans="1:14" ht="31.5">
      <c r="A93" s="20" t="s">
        <v>161</v>
      </c>
      <c r="B93" s="20" t="s">
        <v>162</v>
      </c>
      <c r="C93" s="21">
        <v>20000</v>
      </c>
      <c r="D93" s="21">
        <v>-20000</v>
      </c>
      <c r="E93" s="39">
        <v>0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40">
        <v>0</v>
      </c>
      <c r="M93" s="41">
        <f t="shared" si="13"/>
        <v>0</v>
      </c>
      <c r="N93" s="41" t="e">
        <f t="shared" si="11"/>
        <v>#DIV/0!</v>
      </c>
    </row>
    <row r="94" spans="1:14" ht="21.75" customHeight="1">
      <c r="A94" s="20" t="s">
        <v>163</v>
      </c>
      <c r="B94" s="20" t="s">
        <v>164</v>
      </c>
      <c r="C94" s="21">
        <v>55200</v>
      </c>
      <c r="D94" s="21">
        <v>-29050</v>
      </c>
      <c r="E94" s="39">
        <v>26150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40">
        <v>26150</v>
      </c>
      <c r="M94" s="41">
        <f t="shared" si="13"/>
        <v>26150</v>
      </c>
      <c r="N94" s="41">
        <f t="shared" si="11"/>
        <v>0</v>
      </c>
    </row>
    <row r="95" spans="1:14" ht="31.5">
      <c r="A95" s="20" t="s">
        <v>165</v>
      </c>
      <c r="B95" s="20" t="s">
        <v>166</v>
      </c>
      <c r="C95" s="21">
        <v>50000</v>
      </c>
      <c r="D95" s="21">
        <v>-38400</v>
      </c>
      <c r="E95" s="39">
        <v>11600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40">
        <v>11600</v>
      </c>
      <c r="M95" s="41">
        <f t="shared" si="13"/>
        <v>11600</v>
      </c>
      <c r="N95" s="41">
        <f t="shared" si="11"/>
        <v>0</v>
      </c>
    </row>
    <row r="96" spans="1:14" ht="31.5">
      <c r="A96" s="20" t="s">
        <v>167</v>
      </c>
      <c r="B96" s="20" t="s">
        <v>168</v>
      </c>
      <c r="C96" s="21">
        <v>40000</v>
      </c>
      <c r="D96" s="21">
        <v>-40000</v>
      </c>
      <c r="E96" s="39">
        <v>0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40">
        <v>0</v>
      </c>
      <c r="M96" s="41">
        <f t="shared" si="13"/>
        <v>0</v>
      </c>
      <c r="N96" s="41" t="e">
        <f t="shared" si="11"/>
        <v>#DIV/0!</v>
      </c>
    </row>
    <row r="97" spans="1:14">
      <c r="A97" s="20" t="s">
        <v>169</v>
      </c>
      <c r="B97" s="20" t="s">
        <v>170</v>
      </c>
      <c r="C97" s="21">
        <v>15000</v>
      </c>
      <c r="D97" s="21">
        <v>-15000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40">
        <v>0</v>
      </c>
      <c r="M97" s="41">
        <f t="shared" si="13"/>
        <v>0</v>
      </c>
      <c r="N97" s="41" t="e">
        <f t="shared" si="11"/>
        <v>#DIV/0!</v>
      </c>
    </row>
    <row r="98" spans="1:14" ht="31.5">
      <c r="A98" s="20" t="s">
        <v>171</v>
      </c>
      <c r="B98" s="20" t="s">
        <v>172</v>
      </c>
      <c r="C98" s="21">
        <v>20500</v>
      </c>
      <c r="D98" s="21">
        <v>-20500</v>
      </c>
      <c r="E98" s="39">
        <v>0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40">
        <v>0</v>
      </c>
      <c r="M98" s="41">
        <f t="shared" si="13"/>
        <v>0</v>
      </c>
      <c r="N98" s="41" t="e">
        <f t="shared" si="11"/>
        <v>#DIV/0!</v>
      </c>
    </row>
    <row r="99" spans="1:14" ht="31.5">
      <c r="A99" s="20" t="s">
        <v>173</v>
      </c>
      <c r="B99" s="20" t="s">
        <v>174</v>
      </c>
      <c r="C99" s="21">
        <v>7500</v>
      </c>
      <c r="D99" s="21">
        <v>-1900</v>
      </c>
      <c r="E99" s="39">
        <v>5600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40">
        <v>5600</v>
      </c>
      <c r="M99" s="41">
        <f t="shared" si="13"/>
        <v>5600</v>
      </c>
      <c r="N99" s="41">
        <f t="shared" si="11"/>
        <v>0</v>
      </c>
    </row>
    <row r="100" spans="1:14" ht="31.5">
      <c r="A100" s="20" t="s">
        <v>175</v>
      </c>
      <c r="B100" s="20" t="s">
        <v>176</v>
      </c>
      <c r="C100" s="21">
        <v>24718</v>
      </c>
      <c r="D100" s="21">
        <v>0</v>
      </c>
      <c r="E100" s="39">
        <v>24718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40">
        <v>24718</v>
      </c>
      <c r="M100" s="41">
        <f t="shared" si="13"/>
        <v>24718</v>
      </c>
      <c r="N100" s="41">
        <f t="shared" si="11"/>
        <v>0</v>
      </c>
    </row>
    <row r="101" spans="1:14" ht="22.5" customHeight="1">
      <c r="A101" s="20" t="s">
        <v>177</v>
      </c>
      <c r="B101" s="20" t="s">
        <v>178</v>
      </c>
      <c r="C101" s="21">
        <v>1000000</v>
      </c>
      <c r="D101" s="21">
        <v>0</v>
      </c>
      <c r="E101" s="39">
        <v>1000000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40">
        <v>1000000</v>
      </c>
      <c r="M101" s="41">
        <f t="shared" si="13"/>
        <v>1000000</v>
      </c>
      <c r="N101" s="41">
        <f t="shared" si="11"/>
        <v>0</v>
      </c>
    </row>
    <row r="102" spans="1:14" ht="31.5">
      <c r="A102" s="20" t="s">
        <v>179</v>
      </c>
      <c r="B102" s="20" t="s">
        <v>180</v>
      </c>
      <c r="C102" s="21">
        <v>0</v>
      </c>
      <c r="D102" s="21">
        <v>114162.69</v>
      </c>
      <c r="E102" s="39">
        <v>114162.69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0</v>
      </c>
      <c r="L102" s="40">
        <v>114162.69</v>
      </c>
      <c r="M102" s="41">
        <f t="shared" si="13"/>
        <v>114162.69</v>
      </c>
      <c r="N102" s="41">
        <f t="shared" si="11"/>
        <v>0</v>
      </c>
    </row>
    <row r="103" spans="1:14" ht="31.5">
      <c r="A103" s="20" t="s">
        <v>181</v>
      </c>
      <c r="B103" s="20" t="s">
        <v>182</v>
      </c>
      <c r="C103" s="21">
        <v>310000</v>
      </c>
      <c r="D103" s="21">
        <v>0</v>
      </c>
      <c r="E103" s="39">
        <v>310000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40">
        <v>310000</v>
      </c>
      <c r="M103" s="41">
        <f t="shared" si="13"/>
        <v>310000</v>
      </c>
      <c r="N103" s="41">
        <f t="shared" si="11"/>
        <v>0</v>
      </c>
    </row>
    <row r="104" spans="1:14" ht="21" customHeight="1">
      <c r="A104" s="20" t="s">
        <v>183</v>
      </c>
      <c r="B104" s="20" t="s">
        <v>184</v>
      </c>
      <c r="C104" s="21">
        <v>300000</v>
      </c>
      <c r="D104" s="21">
        <v>0</v>
      </c>
      <c r="E104" s="39">
        <v>300000</v>
      </c>
      <c r="F104" s="39">
        <v>0</v>
      </c>
      <c r="G104" s="39">
        <v>0</v>
      </c>
      <c r="H104" s="39">
        <v>0</v>
      </c>
      <c r="I104" s="39">
        <v>0</v>
      </c>
      <c r="J104" s="39">
        <v>0</v>
      </c>
      <c r="K104" s="39">
        <v>0</v>
      </c>
      <c r="L104" s="40">
        <v>300000</v>
      </c>
      <c r="M104" s="41">
        <f t="shared" si="13"/>
        <v>300000</v>
      </c>
      <c r="N104" s="41">
        <f t="shared" si="11"/>
        <v>0</v>
      </c>
    </row>
    <row r="105" spans="1:14" ht="21.75" customHeight="1">
      <c r="A105" s="20" t="s">
        <v>185</v>
      </c>
      <c r="B105" s="20" t="s">
        <v>186</v>
      </c>
      <c r="C105" s="21">
        <v>177000</v>
      </c>
      <c r="D105" s="21">
        <v>0</v>
      </c>
      <c r="E105" s="39">
        <v>177000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40">
        <v>177000</v>
      </c>
      <c r="M105" s="41">
        <f t="shared" si="13"/>
        <v>177000</v>
      </c>
      <c r="N105" s="41">
        <f t="shared" si="11"/>
        <v>0</v>
      </c>
    </row>
    <row r="106" spans="1:14" ht="21.75" customHeight="1">
      <c r="A106" s="20" t="s">
        <v>187</v>
      </c>
      <c r="B106" s="20" t="s">
        <v>188</v>
      </c>
      <c r="C106" s="21">
        <v>7000000</v>
      </c>
      <c r="D106" s="21">
        <v>0</v>
      </c>
      <c r="E106" s="39">
        <v>7000000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40">
        <v>7000000</v>
      </c>
      <c r="M106" s="41">
        <f t="shared" si="13"/>
        <v>7000000</v>
      </c>
      <c r="N106" s="41">
        <f t="shared" si="11"/>
        <v>0</v>
      </c>
    </row>
    <row r="107" spans="1:14" ht="17.25" customHeight="1">
      <c r="A107" s="20" t="s">
        <v>189</v>
      </c>
      <c r="B107" s="20" t="s">
        <v>190</v>
      </c>
      <c r="C107" s="21">
        <v>90587</v>
      </c>
      <c r="D107" s="21">
        <v>0</v>
      </c>
      <c r="E107" s="39">
        <v>90587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40">
        <v>90587</v>
      </c>
      <c r="M107" s="41">
        <f t="shared" si="13"/>
        <v>90587</v>
      </c>
      <c r="N107" s="41">
        <f t="shared" si="11"/>
        <v>0</v>
      </c>
    </row>
    <row r="108" spans="1:14" ht="21.75" customHeight="1">
      <c r="A108" s="20" t="s">
        <v>191</v>
      </c>
      <c r="B108" s="20" t="s">
        <v>192</v>
      </c>
      <c r="C108" s="21">
        <v>80000</v>
      </c>
      <c r="D108" s="21">
        <v>0</v>
      </c>
      <c r="E108" s="39">
        <v>80000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40">
        <v>80000</v>
      </c>
      <c r="M108" s="41">
        <f t="shared" si="13"/>
        <v>80000</v>
      </c>
      <c r="N108" s="41">
        <f t="shared" si="11"/>
        <v>0</v>
      </c>
    </row>
    <row r="109" spans="1:14" ht="15.75" customHeight="1">
      <c r="A109" s="20" t="s">
        <v>193</v>
      </c>
      <c r="B109" s="20" t="s">
        <v>194</v>
      </c>
      <c r="C109" s="21">
        <v>300000</v>
      </c>
      <c r="D109" s="21">
        <v>0</v>
      </c>
      <c r="E109" s="39">
        <v>300000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40">
        <v>300000</v>
      </c>
      <c r="M109" s="41">
        <f t="shared" si="13"/>
        <v>300000</v>
      </c>
      <c r="N109" s="41">
        <f t="shared" si="11"/>
        <v>0</v>
      </c>
    </row>
    <row r="110" spans="1:14" ht="31.5">
      <c r="A110" s="20" t="s">
        <v>195</v>
      </c>
      <c r="B110" s="20" t="s">
        <v>196</v>
      </c>
      <c r="C110" s="21">
        <v>170587</v>
      </c>
      <c r="D110" s="21">
        <v>0</v>
      </c>
      <c r="E110" s="39">
        <v>170587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40">
        <v>170587</v>
      </c>
      <c r="M110" s="41">
        <f t="shared" si="13"/>
        <v>170587</v>
      </c>
      <c r="N110" s="41">
        <f t="shared" si="11"/>
        <v>0</v>
      </c>
    </row>
    <row r="111" spans="1:14" ht="17.25" customHeight="1">
      <c r="A111" s="20" t="s">
        <v>197</v>
      </c>
      <c r="B111" s="20" t="s">
        <v>198</v>
      </c>
      <c r="C111" s="21">
        <v>300000</v>
      </c>
      <c r="D111" s="21">
        <v>0</v>
      </c>
      <c r="E111" s="39">
        <v>300000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40">
        <v>300000</v>
      </c>
      <c r="M111" s="41">
        <f t="shared" si="13"/>
        <v>300000</v>
      </c>
      <c r="N111" s="41">
        <f t="shared" si="11"/>
        <v>0</v>
      </c>
    </row>
    <row r="112" spans="1:14" ht="15.75" customHeight="1">
      <c r="A112" s="24">
        <v>18</v>
      </c>
      <c r="B112" s="23" t="s">
        <v>757</v>
      </c>
      <c r="C112" s="21"/>
      <c r="D112" s="21"/>
      <c r="E112" s="42">
        <f>SUM(E113:E165)</f>
        <v>4473068.59</v>
      </c>
      <c r="F112" s="39"/>
      <c r="G112" s="39"/>
      <c r="H112" s="39"/>
      <c r="I112" s="42">
        <f>SUM(I113:I165)</f>
        <v>19920</v>
      </c>
      <c r="J112" s="39"/>
      <c r="K112" s="39"/>
      <c r="L112" s="40"/>
      <c r="M112" s="42">
        <f>SUM(M113:M165)</f>
        <v>4453148.59</v>
      </c>
      <c r="N112" s="43">
        <f t="shared" si="11"/>
        <v>0.44533187003957836</v>
      </c>
    </row>
    <row r="113" spans="1:14">
      <c r="A113" s="20" t="s">
        <v>199</v>
      </c>
      <c r="B113" s="20" t="s">
        <v>200</v>
      </c>
      <c r="C113" s="21">
        <v>134000</v>
      </c>
      <c r="D113" s="21">
        <v>-27111</v>
      </c>
      <c r="E113" s="39">
        <v>106889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40">
        <v>106889</v>
      </c>
      <c r="M113" s="41">
        <f t="shared" ref="M113:M144" si="14">E113-I113</f>
        <v>106889</v>
      </c>
      <c r="N113" s="41">
        <f t="shared" si="11"/>
        <v>0</v>
      </c>
    </row>
    <row r="114" spans="1:14">
      <c r="A114" s="20" t="s">
        <v>201</v>
      </c>
      <c r="B114" s="20" t="s">
        <v>202</v>
      </c>
      <c r="C114" s="21">
        <v>12000</v>
      </c>
      <c r="D114" s="21">
        <v>0</v>
      </c>
      <c r="E114" s="39">
        <v>12000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40">
        <v>12000</v>
      </c>
      <c r="M114" s="41">
        <f t="shared" si="14"/>
        <v>12000</v>
      </c>
      <c r="N114" s="41">
        <f t="shared" si="11"/>
        <v>0</v>
      </c>
    </row>
    <row r="115" spans="1:14">
      <c r="A115" s="20" t="s">
        <v>203</v>
      </c>
      <c r="B115" s="20" t="s">
        <v>204</v>
      </c>
      <c r="C115" s="21">
        <v>146000</v>
      </c>
      <c r="D115" s="21">
        <v>-27111</v>
      </c>
      <c r="E115" s="39">
        <v>118889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40">
        <v>118889</v>
      </c>
      <c r="M115" s="41">
        <f t="shared" si="14"/>
        <v>118889</v>
      </c>
      <c r="N115" s="41">
        <f t="shared" si="11"/>
        <v>0</v>
      </c>
    </row>
    <row r="116" spans="1:14" ht="31.5">
      <c r="A116" s="20" t="s">
        <v>205</v>
      </c>
      <c r="B116" s="20" t="s">
        <v>206</v>
      </c>
      <c r="C116" s="21">
        <v>30000</v>
      </c>
      <c r="D116" s="21">
        <v>-7111</v>
      </c>
      <c r="E116" s="39">
        <v>22889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40">
        <v>22889</v>
      </c>
      <c r="M116" s="41">
        <f t="shared" si="14"/>
        <v>22889</v>
      </c>
      <c r="N116" s="41">
        <f t="shared" si="11"/>
        <v>0</v>
      </c>
    </row>
    <row r="117" spans="1:14" ht="31.5">
      <c r="A117" s="20" t="s">
        <v>207</v>
      </c>
      <c r="B117" s="20" t="s">
        <v>208</v>
      </c>
      <c r="C117" s="21">
        <v>25000</v>
      </c>
      <c r="D117" s="21">
        <v>0</v>
      </c>
      <c r="E117" s="39">
        <v>25000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40">
        <v>25000</v>
      </c>
      <c r="M117" s="41">
        <f t="shared" si="14"/>
        <v>25000</v>
      </c>
      <c r="N117" s="41">
        <f t="shared" si="11"/>
        <v>0</v>
      </c>
    </row>
    <row r="118" spans="1:14" ht="31.5">
      <c r="A118" s="20" t="s">
        <v>209</v>
      </c>
      <c r="B118" s="20" t="s">
        <v>210</v>
      </c>
      <c r="C118" s="21">
        <v>20000</v>
      </c>
      <c r="D118" s="21">
        <v>0</v>
      </c>
      <c r="E118" s="39">
        <v>20000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40">
        <v>20000</v>
      </c>
      <c r="M118" s="41">
        <f t="shared" si="14"/>
        <v>20000</v>
      </c>
      <c r="N118" s="41">
        <f t="shared" si="11"/>
        <v>0</v>
      </c>
    </row>
    <row r="119" spans="1:14" ht="31.5">
      <c r="A119" s="20" t="s">
        <v>211</v>
      </c>
      <c r="B119" s="20" t="s">
        <v>212</v>
      </c>
      <c r="C119" s="21">
        <v>16000</v>
      </c>
      <c r="D119" s="21">
        <v>0</v>
      </c>
      <c r="E119" s="39">
        <v>16000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40">
        <v>16000</v>
      </c>
      <c r="M119" s="41">
        <f t="shared" si="14"/>
        <v>16000</v>
      </c>
      <c r="N119" s="41">
        <f t="shared" si="11"/>
        <v>0</v>
      </c>
    </row>
    <row r="120" spans="1:14">
      <c r="A120" s="20" t="s">
        <v>213</v>
      </c>
      <c r="B120" s="20" t="s">
        <v>214</v>
      </c>
      <c r="C120" s="21">
        <v>150000</v>
      </c>
      <c r="D120" s="21">
        <v>-27111</v>
      </c>
      <c r="E120" s="39">
        <v>122889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40">
        <v>122889</v>
      </c>
      <c r="M120" s="41">
        <f t="shared" si="14"/>
        <v>122889</v>
      </c>
      <c r="N120" s="41">
        <f t="shared" si="11"/>
        <v>0</v>
      </c>
    </row>
    <row r="121" spans="1:14" ht="31.5">
      <c r="A121" s="20" t="s">
        <v>215</v>
      </c>
      <c r="B121" s="20" t="s">
        <v>216</v>
      </c>
      <c r="C121" s="21">
        <v>22000</v>
      </c>
      <c r="D121" s="21">
        <v>-13555.5</v>
      </c>
      <c r="E121" s="39">
        <v>8444.5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40">
        <v>8444.5</v>
      </c>
      <c r="M121" s="41">
        <f t="shared" si="14"/>
        <v>8444.5</v>
      </c>
      <c r="N121" s="41">
        <f t="shared" si="11"/>
        <v>0</v>
      </c>
    </row>
    <row r="122" spans="1:14" ht="31.5">
      <c r="A122" s="20" t="s">
        <v>217</v>
      </c>
      <c r="B122" s="20" t="s">
        <v>218</v>
      </c>
      <c r="C122" s="21">
        <v>22000</v>
      </c>
      <c r="D122" s="21">
        <v>-13555.5</v>
      </c>
      <c r="E122" s="39">
        <v>8444.5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40">
        <v>8444.5</v>
      </c>
      <c r="M122" s="41">
        <f t="shared" si="14"/>
        <v>8444.5</v>
      </c>
      <c r="N122" s="41">
        <f t="shared" si="11"/>
        <v>0</v>
      </c>
    </row>
    <row r="123" spans="1:14" ht="31.5">
      <c r="A123" s="20" t="s">
        <v>219</v>
      </c>
      <c r="B123" s="20" t="s">
        <v>220</v>
      </c>
      <c r="C123" s="21">
        <v>130000</v>
      </c>
      <c r="D123" s="21">
        <v>0</v>
      </c>
      <c r="E123" s="39">
        <v>130000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40">
        <v>130000</v>
      </c>
      <c r="M123" s="41">
        <f t="shared" si="14"/>
        <v>130000</v>
      </c>
      <c r="N123" s="41">
        <f t="shared" si="11"/>
        <v>0</v>
      </c>
    </row>
    <row r="124" spans="1:14" ht="31.5">
      <c r="A124" s="20" t="s">
        <v>221</v>
      </c>
      <c r="B124" s="20" t="s">
        <v>222</v>
      </c>
      <c r="C124" s="21">
        <v>6000</v>
      </c>
      <c r="D124" s="21">
        <v>0</v>
      </c>
      <c r="E124" s="39">
        <v>6000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40">
        <v>6000</v>
      </c>
      <c r="M124" s="41">
        <f t="shared" si="14"/>
        <v>6000</v>
      </c>
      <c r="N124" s="41">
        <f t="shared" si="11"/>
        <v>0</v>
      </c>
    </row>
    <row r="125" spans="1:14" ht="31.5">
      <c r="A125" s="20" t="s">
        <v>223</v>
      </c>
      <c r="B125" s="20" t="s">
        <v>224</v>
      </c>
      <c r="C125" s="21">
        <v>30000</v>
      </c>
      <c r="D125" s="21">
        <v>-9000</v>
      </c>
      <c r="E125" s="39">
        <v>21000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40">
        <v>21000</v>
      </c>
      <c r="M125" s="41">
        <f t="shared" si="14"/>
        <v>21000</v>
      </c>
      <c r="N125" s="41">
        <f t="shared" si="11"/>
        <v>0</v>
      </c>
    </row>
    <row r="126" spans="1:14" ht="31.5">
      <c r="A126" s="20" t="s">
        <v>225</v>
      </c>
      <c r="B126" s="20" t="s">
        <v>226</v>
      </c>
      <c r="C126" s="21">
        <v>20000</v>
      </c>
      <c r="D126" s="21">
        <v>-3111</v>
      </c>
      <c r="E126" s="39">
        <v>16889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40">
        <v>16889</v>
      </c>
      <c r="M126" s="41">
        <f t="shared" si="14"/>
        <v>16889</v>
      </c>
      <c r="N126" s="41">
        <f t="shared" si="11"/>
        <v>0</v>
      </c>
    </row>
    <row r="127" spans="1:14" ht="31.5">
      <c r="A127" s="20" t="s">
        <v>227</v>
      </c>
      <c r="B127" s="20" t="s">
        <v>228</v>
      </c>
      <c r="C127" s="21">
        <v>102077</v>
      </c>
      <c r="D127" s="21">
        <v>-24000</v>
      </c>
      <c r="E127" s="39">
        <v>78077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40">
        <v>78077</v>
      </c>
      <c r="M127" s="41">
        <f t="shared" si="14"/>
        <v>78077</v>
      </c>
      <c r="N127" s="41">
        <f t="shared" si="11"/>
        <v>0</v>
      </c>
    </row>
    <row r="128" spans="1:14" ht="31.5">
      <c r="A128" s="20" t="s">
        <v>229</v>
      </c>
      <c r="B128" s="20" t="s">
        <v>230</v>
      </c>
      <c r="C128" s="21">
        <v>30000</v>
      </c>
      <c r="D128" s="21">
        <v>0</v>
      </c>
      <c r="E128" s="39">
        <v>30000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  <c r="L128" s="40">
        <v>30000</v>
      </c>
      <c r="M128" s="41">
        <f t="shared" si="14"/>
        <v>30000</v>
      </c>
      <c r="N128" s="41">
        <f t="shared" si="11"/>
        <v>0</v>
      </c>
    </row>
    <row r="129" spans="1:14" ht="31.5">
      <c r="A129" s="20" t="s">
        <v>231</v>
      </c>
      <c r="B129" s="20" t="s">
        <v>232</v>
      </c>
      <c r="C129" s="21">
        <v>8000</v>
      </c>
      <c r="D129" s="21">
        <v>0</v>
      </c>
      <c r="E129" s="39">
        <v>8000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40">
        <v>8000</v>
      </c>
      <c r="M129" s="41">
        <f t="shared" si="14"/>
        <v>8000</v>
      </c>
      <c r="N129" s="41">
        <f t="shared" si="11"/>
        <v>0</v>
      </c>
    </row>
    <row r="130" spans="1:14" ht="31.5">
      <c r="A130" s="20" t="s">
        <v>233</v>
      </c>
      <c r="B130" s="20" t="s">
        <v>234</v>
      </c>
      <c r="C130" s="21">
        <v>4000</v>
      </c>
      <c r="D130" s="21">
        <v>0</v>
      </c>
      <c r="E130" s="39">
        <v>4000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40">
        <v>4000</v>
      </c>
      <c r="M130" s="41">
        <f t="shared" si="14"/>
        <v>4000</v>
      </c>
      <c r="N130" s="41">
        <f t="shared" si="11"/>
        <v>0</v>
      </c>
    </row>
    <row r="131" spans="1:14" ht="31.5">
      <c r="A131" s="20" t="s">
        <v>235</v>
      </c>
      <c r="B131" s="20" t="s">
        <v>236</v>
      </c>
      <c r="C131" s="21">
        <v>4000</v>
      </c>
      <c r="D131" s="21">
        <v>0</v>
      </c>
      <c r="E131" s="39">
        <v>4000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  <c r="K131" s="39">
        <v>0</v>
      </c>
      <c r="L131" s="40">
        <v>4000</v>
      </c>
      <c r="M131" s="41">
        <f t="shared" si="14"/>
        <v>4000</v>
      </c>
      <c r="N131" s="41">
        <f t="shared" si="11"/>
        <v>0</v>
      </c>
    </row>
    <row r="132" spans="1:14" ht="31.5">
      <c r="A132" s="20" t="s">
        <v>237</v>
      </c>
      <c r="B132" s="20" t="s">
        <v>238</v>
      </c>
      <c r="C132" s="21">
        <v>30000</v>
      </c>
      <c r="D132" s="21">
        <v>-9000</v>
      </c>
      <c r="E132" s="39">
        <v>21000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40">
        <v>21000</v>
      </c>
      <c r="M132" s="41">
        <f t="shared" si="14"/>
        <v>21000</v>
      </c>
      <c r="N132" s="41">
        <f t="shared" si="11"/>
        <v>0</v>
      </c>
    </row>
    <row r="133" spans="1:14" ht="31.5">
      <c r="A133" s="20" t="s">
        <v>239</v>
      </c>
      <c r="B133" s="20" t="s">
        <v>240</v>
      </c>
      <c r="C133" s="21">
        <v>4000</v>
      </c>
      <c r="D133" s="21">
        <v>0</v>
      </c>
      <c r="E133" s="39">
        <v>4000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39">
        <v>0</v>
      </c>
      <c r="L133" s="40">
        <v>4000</v>
      </c>
      <c r="M133" s="41">
        <f t="shared" si="14"/>
        <v>4000</v>
      </c>
      <c r="N133" s="41">
        <f t="shared" si="11"/>
        <v>0</v>
      </c>
    </row>
    <row r="134" spans="1:14" ht="31.5">
      <c r="A134" s="20" t="s">
        <v>241</v>
      </c>
      <c r="B134" s="20" t="s">
        <v>242</v>
      </c>
      <c r="C134" s="21">
        <v>102077</v>
      </c>
      <c r="D134" s="21">
        <v>-24000</v>
      </c>
      <c r="E134" s="39">
        <v>78077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40">
        <v>78077</v>
      </c>
      <c r="M134" s="41">
        <f t="shared" si="14"/>
        <v>78077</v>
      </c>
      <c r="N134" s="41">
        <f t="shared" si="11"/>
        <v>0</v>
      </c>
    </row>
    <row r="135" spans="1:14">
      <c r="A135" s="20" t="s">
        <v>243</v>
      </c>
      <c r="B135" s="20" t="s">
        <v>244</v>
      </c>
      <c r="C135" s="21">
        <v>6000</v>
      </c>
      <c r="D135" s="21">
        <v>-6000</v>
      </c>
      <c r="E135" s="39">
        <v>0</v>
      </c>
      <c r="F135" s="39">
        <v>0</v>
      </c>
      <c r="G135" s="39">
        <v>0</v>
      </c>
      <c r="H135" s="39">
        <v>0</v>
      </c>
      <c r="I135" s="39">
        <v>0</v>
      </c>
      <c r="J135" s="39">
        <v>0</v>
      </c>
      <c r="K135" s="39">
        <v>0</v>
      </c>
      <c r="L135" s="40">
        <v>0</v>
      </c>
      <c r="M135" s="41">
        <f t="shared" si="14"/>
        <v>0</v>
      </c>
      <c r="N135" s="41" t="e">
        <f t="shared" si="11"/>
        <v>#DIV/0!</v>
      </c>
    </row>
    <row r="136" spans="1:14">
      <c r="A136" s="20" t="s">
        <v>245</v>
      </c>
      <c r="B136" s="20" t="s">
        <v>246</v>
      </c>
      <c r="C136" s="21">
        <v>136000</v>
      </c>
      <c r="D136" s="21">
        <v>-27111</v>
      </c>
      <c r="E136" s="39">
        <v>108889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40">
        <v>108889</v>
      </c>
      <c r="M136" s="41">
        <f t="shared" si="14"/>
        <v>108889</v>
      </c>
      <c r="N136" s="41">
        <f t="shared" si="11"/>
        <v>0</v>
      </c>
    </row>
    <row r="137" spans="1:14">
      <c r="A137" s="20" t="s">
        <v>247</v>
      </c>
      <c r="B137" s="20" t="s">
        <v>248</v>
      </c>
      <c r="C137" s="21">
        <v>31000</v>
      </c>
      <c r="D137" s="21">
        <v>-27111</v>
      </c>
      <c r="E137" s="39">
        <v>3889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40">
        <v>3889</v>
      </c>
      <c r="M137" s="41">
        <f t="shared" si="14"/>
        <v>3889</v>
      </c>
      <c r="N137" s="41">
        <f t="shared" si="11"/>
        <v>0</v>
      </c>
    </row>
    <row r="138" spans="1:14">
      <c r="A138" s="20" t="s">
        <v>249</v>
      </c>
      <c r="B138" s="20" t="s">
        <v>250</v>
      </c>
      <c r="C138" s="21">
        <v>163000</v>
      </c>
      <c r="D138" s="21">
        <v>-27111</v>
      </c>
      <c r="E138" s="39">
        <v>135889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40">
        <v>135889</v>
      </c>
      <c r="M138" s="41">
        <f t="shared" si="14"/>
        <v>135889</v>
      </c>
      <c r="N138" s="41">
        <f t="shared" si="11"/>
        <v>0</v>
      </c>
    </row>
    <row r="139" spans="1:14">
      <c r="A139" s="20" t="s">
        <v>251</v>
      </c>
      <c r="B139" s="20" t="s">
        <v>252</v>
      </c>
      <c r="C139" s="21">
        <v>36000</v>
      </c>
      <c r="D139" s="21">
        <v>-27111</v>
      </c>
      <c r="E139" s="39">
        <v>8889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40">
        <v>8889</v>
      </c>
      <c r="M139" s="41">
        <f t="shared" si="14"/>
        <v>8889</v>
      </c>
      <c r="N139" s="41">
        <f t="shared" si="11"/>
        <v>0</v>
      </c>
    </row>
    <row r="140" spans="1:14" ht="31.5">
      <c r="A140" s="20" t="s">
        <v>253</v>
      </c>
      <c r="B140" s="20" t="s">
        <v>254</v>
      </c>
      <c r="C140" s="21">
        <v>100000</v>
      </c>
      <c r="D140" s="21">
        <v>-24000</v>
      </c>
      <c r="E140" s="39">
        <v>76000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39">
        <v>0</v>
      </c>
      <c r="L140" s="40">
        <v>76000</v>
      </c>
      <c r="M140" s="41">
        <f t="shared" si="14"/>
        <v>76000</v>
      </c>
      <c r="N140" s="41">
        <f t="shared" ref="N140:N203" si="15">I140*100/E140</f>
        <v>0</v>
      </c>
    </row>
    <row r="141" spans="1:14" ht="19.5" customHeight="1">
      <c r="A141" s="20" t="s">
        <v>255</v>
      </c>
      <c r="B141" s="20" t="s">
        <v>256</v>
      </c>
      <c r="C141" s="21">
        <v>50000</v>
      </c>
      <c r="D141" s="21">
        <v>0</v>
      </c>
      <c r="E141" s="39">
        <v>50000</v>
      </c>
      <c r="F141" s="39">
        <v>0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40">
        <v>50000</v>
      </c>
      <c r="M141" s="41">
        <f t="shared" si="14"/>
        <v>50000</v>
      </c>
      <c r="N141" s="41">
        <f t="shared" si="15"/>
        <v>0</v>
      </c>
    </row>
    <row r="142" spans="1:14">
      <c r="A142" s="20" t="s">
        <v>257</v>
      </c>
      <c r="B142" s="20" t="s">
        <v>258</v>
      </c>
      <c r="C142" s="21">
        <v>41000</v>
      </c>
      <c r="D142" s="21">
        <v>0</v>
      </c>
      <c r="E142" s="39">
        <v>41000</v>
      </c>
      <c r="F142" s="39">
        <v>19920</v>
      </c>
      <c r="G142" s="39">
        <v>19920</v>
      </c>
      <c r="H142" s="39">
        <v>19920</v>
      </c>
      <c r="I142" s="39">
        <v>19920</v>
      </c>
      <c r="J142" s="39">
        <v>0</v>
      </c>
      <c r="K142" s="39">
        <v>48.585365853658537</v>
      </c>
      <c r="L142" s="40">
        <v>21080</v>
      </c>
      <c r="M142" s="41">
        <f t="shared" si="14"/>
        <v>21080</v>
      </c>
      <c r="N142" s="41">
        <f t="shared" si="15"/>
        <v>48.585365853658537</v>
      </c>
    </row>
    <row r="143" spans="1:14">
      <c r="A143" s="20" t="s">
        <v>259</v>
      </c>
      <c r="B143" s="20" t="s">
        <v>260</v>
      </c>
      <c r="C143" s="21">
        <v>131000</v>
      </c>
      <c r="D143" s="21">
        <v>-27111</v>
      </c>
      <c r="E143" s="39">
        <v>103889</v>
      </c>
      <c r="F143" s="39">
        <v>0</v>
      </c>
      <c r="G143" s="39">
        <v>0</v>
      </c>
      <c r="H143" s="39">
        <v>0</v>
      </c>
      <c r="I143" s="39">
        <v>0</v>
      </c>
      <c r="J143" s="39">
        <v>0</v>
      </c>
      <c r="K143" s="39">
        <v>0</v>
      </c>
      <c r="L143" s="40">
        <v>103889</v>
      </c>
      <c r="M143" s="41">
        <f t="shared" si="14"/>
        <v>103889</v>
      </c>
      <c r="N143" s="41">
        <f t="shared" si="15"/>
        <v>0</v>
      </c>
    </row>
    <row r="144" spans="1:14" ht="31.5">
      <c r="A144" s="20" t="s">
        <v>261</v>
      </c>
      <c r="B144" s="20" t="s">
        <v>262</v>
      </c>
      <c r="C144" s="21">
        <v>80000</v>
      </c>
      <c r="D144" s="21">
        <v>-13555.5</v>
      </c>
      <c r="E144" s="39">
        <v>66444.5</v>
      </c>
      <c r="F144" s="39">
        <v>0</v>
      </c>
      <c r="G144" s="39">
        <v>0</v>
      </c>
      <c r="H144" s="39">
        <v>0</v>
      </c>
      <c r="I144" s="39">
        <v>0</v>
      </c>
      <c r="J144" s="39">
        <v>0</v>
      </c>
      <c r="K144" s="39">
        <v>0</v>
      </c>
      <c r="L144" s="40">
        <v>66444.5</v>
      </c>
      <c r="M144" s="41">
        <f t="shared" si="14"/>
        <v>66444.5</v>
      </c>
      <c r="N144" s="41">
        <f t="shared" si="15"/>
        <v>0</v>
      </c>
    </row>
    <row r="145" spans="1:14" ht="31.5">
      <c r="A145" s="20" t="s">
        <v>263</v>
      </c>
      <c r="B145" s="20" t="s">
        <v>264</v>
      </c>
      <c r="C145" s="21">
        <v>80000</v>
      </c>
      <c r="D145" s="21">
        <v>-13555.5</v>
      </c>
      <c r="E145" s="39">
        <v>66444.5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40">
        <v>66444.5</v>
      </c>
      <c r="M145" s="41">
        <f t="shared" ref="M145:M165" si="16">E145-I145</f>
        <v>66444.5</v>
      </c>
      <c r="N145" s="41">
        <f t="shared" si="15"/>
        <v>0</v>
      </c>
    </row>
    <row r="146" spans="1:14" ht="31.5">
      <c r="A146" s="20" t="s">
        <v>265</v>
      </c>
      <c r="B146" s="20" t="s">
        <v>266</v>
      </c>
      <c r="C146" s="21">
        <v>22077</v>
      </c>
      <c r="D146" s="21">
        <v>0</v>
      </c>
      <c r="E146" s="39">
        <v>22077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40">
        <v>22077</v>
      </c>
      <c r="M146" s="41">
        <f t="shared" si="16"/>
        <v>22077</v>
      </c>
      <c r="N146" s="41">
        <f t="shared" si="15"/>
        <v>0</v>
      </c>
    </row>
    <row r="147" spans="1:14" ht="31.5">
      <c r="A147" s="20" t="s">
        <v>267</v>
      </c>
      <c r="B147" s="20" t="s">
        <v>268</v>
      </c>
      <c r="C147" s="21">
        <v>20000</v>
      </c>
      <c r="D147" s="21">
        <v>-2500</v>
      </c>
      <c r="E147" s="39">
        <v>17500</v>
      </c>
      <c r="F147" s="39">
        <v>0</v>
      </c>
      <c r="G147" s="39">
        <v>0</v>
      </c>
      <c r="H147" s="39">
        <v>0</v>
      </c>
      <c r="I147" s="39">
        <v>0</v>
      </c>
      <c r="J147" s="39">
        <v>0</v>
      </c>
      <c r="K147" s="39">
        <v>0</v>
      </c>
      <c r="L147" s="40">
        <v>17500</v>
      </c>
      <c r="M147" s="41">
        <f t="shared" si="16"/>
        <v>17500</v>
      </c>
      <c r="N147" s="41">
        <f t="shared" si="15"/>
        <v>0</v>
      </c>
    </row>
    <row r="148" spans="1:14" ht="31.5">
      <c r="A148" s="20" t="s">
        <v>269</v>
      </c>
      <c r="B148" s="20" t="s">
        <v>270</v>
      </c>
      <c r="C148" s="21">
        <v>50000</v>
      </c>
      <c r="D148" s="21">
        <v>-12000</v>
      </c>
      <c r="E148" s="39">
        <v>38000</v>
      </c>
      <c r="F148" s="39">
        <v>0</v>
      </c>
      <c r="G148" s="39">
        <v>0</v>
      </c>
      <c r="H148" s="39">
        <v>0</v>
      </c>
      <c r="I148" s="39">
        <v>0</v>
      </c>
      <c r="J148" s="39">
        <v>0</v>
      </c>
      <c r="K148" s="39">
        <v>0</v>
      </c>
      <c r="L148" s="40">
        <v>38000</v>
      </c>
      <c r="M148" s="41">
        <f t="shared" si="16"/>
        <v>38000</v>
      </c>
      <c r="N148" s="41">
        <f t="shared" si="15"/>
        <v>0</v>
      </c>
    </row>
    <row r="149" spans="1:14" ht="31.5">
      <c r="A149" s="20" t="s">
        <v>271</v>
      </c>
      <c r="B149" s="20" t="s">
        <v>272</v>
      </c>
      <c r="C149" s="21">
        <v>50000</v>
      </c>
      <c r="D149" s="21">
        <v>-12000</v>
      </c>
      <c r="E149" s="39">
        <v>38000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40">
        <v>38000</v>
      </c>
      <c r="M149" s="41">
        <f t="shared" si="16"/>
        <v>38000</v>
      </c>
      <c r="N149" s="41">
        <f t="shared" si="15"/>
        <v>0</v>
      </c>
    </row>
    <row r="150" spans="1:14">
      <c r="A150" s="20" t="s">
        <v>273</v>
      </c>
      <c r="B150" s="20" t="s">
        <v>274</v>
      </c>
      <c r="C150" s="21">
        <v>6000</v>
      </c>
      <c r="D150" s="21">
        <v>-611</v>
      </c>
      <c r="E150" s="39">
        <v>5389</v>
      </c>
      <c r="F150" s="39">
        <v>0</v>
      </c>
      <c r="G150" s="39">
        <v>0</v>
      </c>
      <c r="H150" s="39">
        <v>0</v>
      </c>
      <c r="I150" s="39">
        <v>0</v>
      </c>
      <c r="J150" s="39">
        <v>0</v>
      </c>
      <c r="K150" s="39">
        <v>0</v>
      </c>
      <c r="L150" s="40">
        <v>5389</v>
      </c>
      <c r="M150" s="41">
        <f t="shared" si="16"/>
        <v>5389</v>
      </c>
      <c r="N150" s="41">
        <f t="shared" si="15"/>
        <v>0</v>
      </c>
    </row>
    <row r="151" spans="1:14" ht="31.5">
      <c r="A151" s="20" t="s">
        <v>275</v>
      </c>
      <c r="B151" s="20" t="s">
        <v>276</v>
      </c>
      <c r="C151" s="21">
        <v>102077</v>
      </c>
      <c r="D151" s="21">
        <v>-24000</v>
      </c>
      <c r="E151" s="39">
        <v>78077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40">
        <v>78077</v>
      </c>
      <c r="M151" s="41">
        <f t="shared" si="16"/>
        <v>78077</v>
      </c>
      <c r="N151" s="41">
        <f t="shared" si="15"/>
        <v>0</v>
      </c>
    </row>
    <row r="152" spans="1:14">
      <c r="A152" s="20" t="s">
        <v>277</v>
      </c>
      <c r="B152" s="20" t="s">
        <v>278</v>
      </c>
      <c r="C152" s="21">
        <v>81000</v>
      </c>
      <c r="D152" s="21">
        <v>-27111</v>
      </c>
      <c r="E152" s="39">
        <v>53889</v>
      </c>
      <c r="F152" s="39">
        <v>0</v>
      </c>
      <c r="G152" s="39">
        <v>0</v>
      </c>
      <c r="H152" s="39">
        <v>0</v>
      </c>
      <c r="I152" s="39">
        <v>0</v>
      </c>
      <c r="J152" s="39">
        <v>0</v>
      </c>
      <c r="K152" s="39">
        <v>0</v>
      </c>
      <c r="L152" s="40">
        <v>53889</v>
      </c>
      <c r="M152" s="41">
        <f t="shared" si="16"/>
        <v>53889</v>
      </c>
      <c r="N152" s="41">
        <f t="shared" si="15"/>
        <v>0</v>
      </c>
    </row>
    <row r="153" spans="1:14">
      <c r="A153" s="20" t="s">
        <v>279</v>
      </c>
      <c r="B153" s="20" t="s">
        <v>280</v>
      </c>
      <c r="C153" s="21">
        <v>160000</v>
      </c>
      <c r="D153" s="21">
        <v>-27111</v>
      </c>
      <c r="E153" s="39">
        <v>132889</v>
      </c>
      <c r="F153" s="39">
        <v>0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  <c r="L153" s="40">
        <v>132889</v>
      </c>
      <c r="M153" s="41">
        <f t="shared" si="16"/>
        <v>132889</v>
      </c>
      <c r="N153" s="41">
        <f t="shared" si="15"/>
        <v>0</v>
      </c>
    </row>
    <row r="154" spans="1:14" ht="31.5">
      <c r="A154" s="20" t="s">
        <v>281</v>
      </c>
      <c r="B154" s="20" t="s">
        <v>282</v>
      </c>
      <c r="C154" s="21">
        <v>150000</v>
      </c>
      <c r="D154" s="21">
        <v>-27111</v>
      </c>
      <c r="E154" s="39">
        <v>122889</v>
      </c>
      <c r="F154" s="39">
        <v>0</v>
      </c>
      <c r="G154" s="39">
        <v>0</v>
      </c>
      <c r="H154" s="39">
        <v>0</v>
      </c>
      <c r="I154" s="39">
        <v>0</v>
      </c>
      <c r="J154" s="39">
        <v>0</v>
      </c>
      <c r="K154" s="39">
        <v>0</v>
      </c>
      <c r="L154" s="40">
        <v>122889</v>
      </c>
      <c r="M154" s="41">
        <f t="shared" si="16"/>
        <v>122889</v>
      </c>
      <c r="N154" s="41">
        <f t="shared" si="15"/>
        <v>0</v>
      </c>
    </row>
    <row r="155" spans="1:14" ht="31.5">
      <c r="A155" s="20" t="s">
        <v>283</v>
      </c>
      <c r="B155" s="20" t="s">
        <v>284</v>
      </c>
      <c r="C155" s="21">
        <v>112077</v>
      </c>
      <c r="D155" s="21">
        <v>-30000</v>
      </c>
      <c r="E155" s="39">
        <v>82077</v>
      </c>
      <c r="F155" s="39">
        <v>0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40">
        <v>82077</v>
      </c>
      <c r="M155" s="41">
        <f t="shared" si="16"/>
        <v>82077</v>
      </c>
      <c r="N155" s="41">
        <f t="shared" si="15"/>
        <v>0</v>
      </c>
    </row>
    <row r="156" spans="1:14" ht="31.5">
      <c r="A156" s="20" t="s">
        <v>285</v>
      </c>
      <c r="B156" s="20" t="s">
        <v>286</v>
      </c>
      <c r="C156" s="21">
        <v>200000</v>
      </c>
      <c r="D156" s="21">
        <v>0</v>
      </c>
      <c r="E156" s="39">
        <v>200000</v>
      </c>
      <c r="F156" s="39">
        <v>0</v>
      </c>
      <c r="G156" s="39">
        <v>0</v>
      </c>
      <c r="H156" s="39">
        <v>0</v>
      </c>
      <c r="I156" s="39">
        <v>0</v>
      </c>
      <c r="J156" s="39">
        <v>0</v>
      </c>
      <c r="K156" s="39">
        <v>0</v>
      </c>
      <c r="L156" s="40">
        <v>200000</v>
      </c>
      <c r="M156" s="41">
        <f t="shared" si="16"/>
        <v>200000</v>
      </c>
      <c r="N156" s="41">
        <f t="shared" si="15"/>
        <v>0</v>
      </c>
    </row>
    <row r="157" spans="1:14" ht="31.5">
      <c r="A157" s="20" t="s">
        <v>287</v>
      </c>
      <c r="B157" s="20" t="s">
        <v>288</v>
      </c>
      <c r="C157" s="21">
        <v>200000</v>
      </c>
      <c r="D157" s="21">
        <v>0</v>
      </c>
      <c r="E157" s="39">
        <v>200000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40">
        <v>200000</v>
      </c>
      <c r="M157" s="41">
        <f t="shared" si="16"/>
        <v>200000</v>
      </c>
      <c r="N157" s="41">
        <f t="shared" si="15"/>
        <v>0</v>
      </c>
    </row>
    <row r="158" spans="1:14" ht="31.5">
      <c r="A158" s="20" t="s">
        <v>289</v>
      </c>
      <c r="B158" s="20" t="s">
        <v>290</v>
      </c>
      <c r="C158" s="21">
        <v>0</v>
      </c>
      <c r="D158" s="21">
        <v>572462.59</v>
      </c>
      <c r="E158" s="39">
        <v>572462.59</v>
      </c>
      <c r="F158" s="39">
        <v>0</v>
      </c>
      <c r="G158" s="39">
        <v>0</v>
      </c>
      <c r="H158" s="39">
        <v>0</v>
      </c>
      <c r="I158" s="39">
        <v>0</v>
      </c>
      <c r="J158" s="39">
        <v>0</v>
      </c>
      <c r="K158" s="39">
        <v>0</v>
      </c>
      <c r="L158" s="40">
        <v>572462.59</v>
      </c>
      <c r="M158" s="41">
        <f t="shared" si="16"/>
        <v>572462.59</v>
      </c>
      <c r="N158" s="41">
        <f t="shared" si="15"/>
        <v>0</v>
      </c>
    </row>
    <row r="159" spans="1:14" ht="31.5">
      <c r="A159" s="20" t="s">
        <v>291</v>
      </c>
      <c r="B159" s="20" t="s">
        <v>292</v>
      </c>
      <c r="C159" s="21">
        <v>272964</v>
      </c>
      <c r="D159" s="21">
        <v>0</v>
      </c>
      <c r="E159" s="39">
        <v>272964</v>
      </c>
      <c r="F159" s="39">
        <v>0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40">
        <v>272964</v>
      </c>
      <c r="M159" s="41">
        <f t="shared" si="16"/>
        <v>272964</v>
      </c>
      <c r="N159" s="41">
        <f t="shared" si="15"/>
        <v>0</v>
      </c>
    </row>
    <row r="160" spans="1:14" ht="31.5">
      <c r="A160" s="20" t="s">
        <v>293</v>
      </c>
      <c r="B160" s="20" t="s">
        <v>294</v>
      </c>
      <c r="C160" s="21">
        <v>201551</v>
      </c>
      <c r="D160" s="21">
        <v>0</v>
      </c>
      <c r="E160" s="39">
        <v>201551</v>
      </c>
      <c r="F160" s="39">
        <v>0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40">
        <v>201551</v>
      </c>
      <c r="M160" s="41">
        <f t="shared" si="16"/>
        <v>201551</v>
      </c>
      <c r="N160" s="41">
        <f t="shared" si="15"/>
        <v>0</v>
      </c>
    </row>
    <row r="161" spans="1:14" ht="31.5">
      <c r="A161" s="20" t="s">
        <v>295</v>
      </c>
      <c r="B161" s="20" t="s">
        <v>296</v>
      </c>
      <c r="C161" s="21">
        <v>238387</v>
      </c>
      <c r="D161" s="21">
        <v>0</v>
      </c>
      <c r="E161" s="39">
        <v>238387</v>
      </c>
      <c r="F161" s="39">
        <v>0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40">
        <v>238387</v>
      </c>
      <c r="M161" s="41">
        <f t="shared" si="16"/>
        <v>238387</v>
      </c>
      <c r="N161" s="41">
        <f t="shared" si="15"/>
        <v>0</v>
      </c>
    </row>
    <row r="162" spans="1:14" ht="31.5">
      <c r="A162" s="20" t="s">
        <v>297</v>
      </c>
      <c r="B162" s="20" t="s">
        <v>298</v>
      </c>
      <c r="C162" s="21">
        <v>254439</v>
      </c>
      <c r="D162" s="21">
        <v>0</v>
      </c>
      <c r="E162" s="39">
        <v>254439</v>
      </c>
      <c r="F162" s="39">
        <v>0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40">
        <v>254439</v>
      </c>
      <c r="M162" s="41">
        <f t="shared" si="16"/>
        <v>254439</v>
      </c>
      <c r="N162" s="41">
        <f t="shared" si="15"/>
        <v>0</v>
      </c>
    </row>
    <row r="163" spans="1:14" ht="31.5">
      <c r="A163" s="20" t="s">
        <v>299</v>
      </c>
      <c r="B163" s="20" t="s">
        <v>300</v>
      </c>
      <c r="C163" s="21">
        <v>166595</v>
      </c>
      <c r="D163" s="21">
        <v>0</v>
      </c>
      <c r="E163" s="39">
        <v>166595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40">
        <v>166595</v>
      </c>
      <c r="M163" s="41">
        <f t="shared" si="16"/>
        <v>166595</v>
      </c>
      <c r="N163" s="41">
        <f t="shared" si="15"/>
        <v>0</v>
      </c>
    </row>
    <row r="164" spans="1:14" ht="21" customHeight="1">
      <c r="A164" s="20" t="s">
        <v>301</v>
      </c>
      <c r="B164" s="20" t="s">
        <v>302</v>
      </c>
      <c r="C164" s="21">
        <v>86061</v>
      </c>
      <c r="D164" s="21">
        <v>0</v>
      </c>
      <c r="E164" s="39">
        <v>86061</v>
      </c>
      <c r="F164" s="39">
        <v>0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40">
        <v>86061</v>
      </c>
      <c r="M164" s="41">
        <f t="shared" si="16"/>
        <v>86061</v>
      </c>
      <c r="N164" s="41">
        <f t="shared" si="15"/>
        <v>0</v>
      </c>
    </row>
    <row r="165" spans="1:14" ht="31.5">
      <c r="A165" s="20" t="s">
        <v>303</v>
      </c>
      <c r="B165" s="20" t="s">
        <v>304</v>
      </c>
      <c r="C165" s="21">
        <v>166000</v>
      </c>
      <c r="D165" s="21">
        <v>0</v>
      </c>
      <c r="E165" s="39">
        <v>166000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40">
        <v>166000</v>
      </c>
      <c r="M165" s="41">
        <f t="shared" si="16"/>
        <v>166000</v>
      </c>
      <c r="N165" s="41">
        <f t="shared" si="15"/>
        <v>0</v>
      </c>
    </row>
    <row r="166" spans="1:14" ht="15.75" customHeight="1">
      <c r="A166" s="24">
        <v>19</v>
      </c>
      <c r="B166" s="23" t="s">
        <v>758</v>
      </c>
      <c r="C166" s="21"/>
      <c r="D166" s="21"/>
      <c r="E166" s="42">
        <f>SUM(E167:E172)</f>
        <v>1120000</v>
      </c>
      <c r="F166" s="39"/>
      <c r="G166" s="39"/>
      <c r="H166" s="39"/>
      <c r="I166" s="42">
        <f>SUM(I167:I172)</f>
        <v>291262.92</v>
      </c>
      <c r="J166" s="39"/>
      <c r="K166" s="39"/>
      <c r="L166" s="40"/>
      <c r="M166" s="42">
        <f>SUM(M167:M172)</f>
        <v>828737.08</v>
      </c>
      <c r="N166" s="43">
        <f t="shared" si="15"/>
        <v>26.005617857142859</v>
      </c>
    </row>
    <row r="167" spans="1:14">
      <c r="A167" s="20" t="s">
        <v>305</v>
      </c>
      <c r="B167" s="20" t="s">
        <v>306</v>
      </c>
      <c r="C167" s="21">
        <v>100000</v>
      </c>
      <c r="D167" s="21">
        <v>0</v>
      </c>
      <c r="E167" s="39">
        <v>100000</v>
      </c>
      <c r="F167" s="39">
        <v>41321.33</v>
      </c>
      <c r="G167" s="39">
        <v>41321.33</v>
      </c>
      <c r="H167" s="39">
        <v>41321.33</v>
      </c>
      <c r="I167" s="39">
        <v>41321.33</v>
      </c>
      <c r="J167" s="39">
        <v>0</v>
      </c>
      <c r="K167" s="39">
        <v>41.321330000000003</v>
      </c>
      <c r="L167" s="40">
        <v>58678.67</v>
      </c>
      <c r="M167" s="41">
        <f t="shared" ref="M167:M172" si="17">E167-I167</f>
        <v>58678.67</v>
      </c>
      <c r="N167" s="41">
        <f t="shared" si="15"/>
        <v>41.321330000000003</v>
      </c>
    </row>
    <row r="168" spans="1:14" ht="31.5">
      <c r="A168" s="20" t="s">
        <v>307</v>
      </c>
      <c r="B168" s="20" t="s">
        <v>308</v>
      </c>
      <c r="C168" s="21">
        <v>55000</v>
      </c>
      <c r="D168" s="21">
        <v>0</v>
      </c>
      <c r="E168" s="39">
        <v>55000</v>
      </c>
      <c r="F168" s="39">
        <v>11358.5</v>
      </c>
      <c r="G168" s="39">
        <v>11358.5</v>
      </c>
      <c r="H168" s="39">
        <v>11358.5</v>
      </c>
      <c r="I168" s="39">
        <v>11358.5</v>
      </c>
      <c r="J168" s="39">
        <v>0</v>
      </c>
      <c r="K168" s="39">
        <v>20.651818181818182</v>
      </c>
      <c r="L168" s="40">
        <v>43641.5</v>
      </c>
      <c r="M168" s="41">
        <f t="shared" si="17"/>
        <v>43641.5</v>
      </c>
      <c r="N168" s="41">
        <f t="shared" si="15"/>
        <v>20.651818181818182</v>
      </c>
    </row>
    <row r="169" spans="1:14">
      <c r="A169" s="20" t="s">
        <v>309</v>
      </c>
      <c r="B169" s="20" t="s">
        <v>310</v>
      </c>
      <c r="C169" s="21">
        <v>50000</v>
      </c>
      <c r="D169" s="21">
        <v>0</v>
      </c>
      <c r="E169" s="39">
        <v>50000</v>
      </c>
      <c r="F169" s="39">
        <v>0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40">
        <v>50000</v>
      </c>
      <c r="M169" s="41">
        <f t="shared" si="17"/>
        <v>50000</v>
      </c>
      <c r="N169" s="41">
        <f t="shared" si="15"/>
        <v>0</v>
      </c>
    </row>
    <row r="170" spans="1:14">
      <c r="A170" s="20" t="s">
        <v>311</v>
      </c>
      <c r="B170" s="20" t="s">
        <v>312</v>
      </c>
      <c r="C170" s="21">
        <v>485000</v>
      </c>
      <c r="D170" s="21">
        <v>0</v>
      </c>
      <c r="E170" s="39">
        <v>485000</v>
      </c>
      <c r="F170" s="39">
        <v>238583.09</v>
      </c>
      <c r="G170" s="39">
        <v>238583.09</v>
      </c>
      <c r="H170" s="39">
        <v>238583.09</v>
      </c>
      <c r="I170" s="39">
        <v>238583.09</v>
      </c>
      <c r="J170" s="39">
        <v>0</v>
      </c>
      <c r="K170" s="39">
        <v>49.192389690721647</v>
      </c>
      <c r="L170" s="40">
        <v>246416.91</v>
      </c>
      <c r="M170" s="41">
        <f t="shared" si="17"/>
        <v>246416.91</v>
      </c>
      <c r="N170" s="41">
        <f t="shared" si="15"/>
        <v>49.192389690721647</v>
      </c>
    </row>
    <row r="171" spans="1:14" ht="31.5">
      <c r="A171" s="20" t="s">
        <v>313</v>
      </c>
      <c r="B171" s="20" t="s">
        <v>314</v>
      </c>
      <c r="C171" s="21">
        <v>250000</v>
      </c>
      <c r="D171" s="21">
        <v>0</v>
      </c>
      <c r="E171" s="39">
        <v>250000</v>
      </c>
      <c r="F171" s="39">
        <v>0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40">
        <v>250000</v>
      </c>
      <c r="M171" s="41">
        <f t="shared" si="17"/>
        <v>250000</v>
      </c>
      <c r="N171" s="41">
        <f t="shared" si="15"/>
        <v>0</v>
      </c>
    </row>
    <row r="172" spans="1:14">
      <c r="A172" s="20" t="s">
        <v>315</v>
      </c>
      <c r="B172" s="20" t="s">
        <v>316</v>
      </c>
      <c r="C172" s="21">
        <v>180000</v>
      </c>
      <c r="D172" s="21">
        <v>0</v>
      </c>
      <c r="E172" s="39">
        <v>180000</v>
      </c>
      <c r="F172" s="39">
        <v>0</v>
      </c>
      <c r="G172" s="39">
        <v>0</v>
      </c>
      <c r="H172" s="39">
        <v>0</v>
      </c>
      <c r="I172" s="39">
        <v>0</v>
      </c>
      <c r="J172" s="39">
        <v>0</v>
      </c>
      <c r="K172" s="39">
        <v>0</v>
      </c>
      <c r="L172" s="40">
        <v>180000</v>
      </c>
      <c r="M172" s="41">
        <f t="shared" si="17"/>
        <v>180000</v>
      </c>
      <c r="N172" s="41">
        <f t="shared" si="15"/>
        <v>0</v>
      </c>
    </row>
    <row r="173" spans="1:14" ht="15.75" customHeight="1">
      <c r="A173" s="24">
        <v>20</v>
      </c>
      <c r="B173" s="23" t="s">
        <v>759</v>
      </c>
      <c r="C173" s="21"/>
      <c r="D173" s="21"/>
      <c r="E173" s="42">
        <f>SUM(E174:E237)</f>
        <v>24796514.68</v>
      </c>
      <c r="F173" s="39"/>
      <c r="G173" s="39"/>
      <c r="H173" s="39"/>
      <c r="I173" s="42">
        <f>SUM(I174:I237)</f>
        <v>9366635.7499999981</v>
      </c>
      <c r="J173" s="39"/>
      <c r="K173" s="39"/>
      <c r="L173" s="40"/>
      <c r="M173" s="42">
        <f>SUM(M174:M237)</f>
        <v>15429878.93</v>
      </c>
      <c r="N173" s="43">
        <f t="shared" si="15"/>
        <v>37.774001188783188</v>
      </c>
    </row>
    <row r="174" spans="1:14">
      <c r="A174" s="20" t="s">
        <v>317</v>
      </c>
      <c r="B174" s="20" t="s">
        <v>318</v>
      </c>
      <c r="C174" s="21">
        <v>400000</v>
      </c>
      <c r="D174" s="21">
        <v>0</v>
      </c>
      <c r="E174" s="39">
        <v>400000</v>
      </c>
      <c r="F174" s="39">
        <v>194777.95</v>
      </c>
      <c r="G174" s="39">
        <v>194777.95</v>
      </c>
      <c r="H174" s="39">
        <v>194777.95</v>
      </c>
      <c r="I174" s="39">
        <v>194777.95</v>
      </c>
      <c r="J174" s="39">
        <v>0</v>
      </c>
      <c r="K174" s="39">
        <v>48.694487500000001</v>
      </c>
      <c r="L174" s="40">
        <v>205222.05</v>
      </c>
      <c r="M174" s="41">
        <f t="shared" ref="M174:M205" si="18">E174-I174</f>
        <v>205222.05</v>
      </c>
      <c r="N174" s="41">
        <f t="shared" si="15"/>
        <v>48.694487500000001</v>
      </c>
    </row>
    <row r="175" spans="1:14">
      <c r="A175" s="20" t="s">
        <v>319</v>
      </c>
      <c r="B175" s="20" t="s">
        <v>320</v>
      </c>
      <c r="C175" s="21">
        <v>1157036</v>
      </c>
      <c r="D175" s="21">
        <v>0</v>
      </c>
      <c r="E175" s="39">
        <v>1157036</v>
      </c>
      <c r="F175" s="39">
        <v>605178.85</v>
      </c>
      <c r="G175" s="39">
        <v>605178.85</v>
      </c>
      <c r="H175" s="39">
        <v>605178.85</v>
      </c>
      <c r="I175" s="39">
        <v>605178.85</v>
      </c>
      <c r="J175" s="39">
        <v>0</v>
      </c>
      <c r="K175" s="39">
        <v>52.304236860391555</v>
      </c>
      <c r="L175" s="40">
        <v>551857.15</v>
      </c>
      <c r="M175" s="41">
        <f t="shared" si="18"/>
        <v>551857.15</v>
      </c>
      <c r="N175" s="41">
        <f t="shared" si="15"/>
        <v>52.304236860391555</v>
      </c>
    </row>
    <row r="176" spans="1:14" ht="31.5">
      <c r="A176" s="20" t="s">
        <v>321</v>
      </c>
      <c r="B176" s="20" t="s">
        <v>322</v>
      </c>
      <c r="C176" s="21">
        <v>3629977</v>
      </c>
      <c r="D176" s="21">
        <v>0</v>
      </c>
      <c r="E176" s="39">
        <v>3629977</v>
      </c>
      <c r="F176" s="39">
        <v>1973372.28</v>
      </c>
      <c r="G176" s="39">
        <v>1973372.28</v>
      </c>
      <c r="H176" s="39">
        <v>1973372.28</v>
      </c>
      <c r="I176" s="39">
        <v>1973372.28</v>
      </c>
      <c r="J176" s="39">
        <v>0</v>
      </c>
      <c r="K176" s="39">
        <v>54.363217177409112</v>
      </c>
      <c r="L176" s="40">
        <v>1656604.72</v>
      </c>
      <c r="M176" s="41">
        <f t="shared" si="18"/>
        <v>1656604.72</v>
      </c>
      <c r="N176" s="41">
        <f t="shared" si="15"/>
        <v>54.363217177409112</v>
      </c>
    </row>
    <row r="177" spans="1:14" ht="31.5">
      <c r="A177" s="20" t="s">
        <v>323</v>
      </c>
      <c r="B177" s="20" t="s">
        <v>324</v>
      </c>
      <c r="C177" s="21">
        <v>1206877</v>
      </c>
      <c r="D177" s="21">
        <v>0</v>
      </c>
      <c r="E177" s="39">
        <v>1206877</v>
      </c>
      <c r="F177" s="39">
        <v>617934.43999999994</v>
      </c>
      <c r="G177" s="39">
        <v>617934.43999999994</v>
      </c>
      <c r="H177" s="39">
        <v>617934.43999999994</v>
      </c>
      <c r="I177" s="39">
        <v>617934.43999999994</v>
      </c>
      <c r="J177" s="39">
        <v>0</v>
      </c>
      <c r="K177" s="39">
        <v>51.201111629436966</v>
      </c>
      <c r="L177" s="40">
        <v>588942.56000000006</v>
      </c>
      <c r="M177" s="41">
        <f t="shared" si="18"/>
        <v>588942.56000000006</v>
      </c>
      <c r="N177" s="41">
        <f t="shared" si="15"/>
        <v>51.201111629436959</v>
      </c>
    </row>
    <row r="178" spans="1:14">
      <c r="A178" s="20" t="s">
        <v>325</v>
      </c>
      <c r="B178" s="20" t="s">
        <v>326</v>
      </c>
      <c r="C178" s="21">
        <v>417350</v>
      </c>
      <c r="D178" s="21">
        <v>0</v>
      </c>
      <c r="E178" s="39">
        <v>417350</v>
      </c>
      <c r="F178" s="39">
        <v>187324.99</v>
      </c>
      <c r="G178" s="39">
        <v>187324.99</v>
      </c>
      <c r="H178" s="39">
        <v>187324.99</v>
      </c>
      <c r="I178" s="39">
        <v>187324.99</v>
      </c>
      <c r="J178" s="39">
        <v>0</v>
      </c>
      <c r="K178" s="39">
        <v>44.884387204983824</v>
      </c>
      <c r="L178" s="40">
        <v>230025.01</v>
      </c>
      <c r="M178" s="41">
        <f t="shared" si="18"/>
        <v>230025.01</v>
      </c>
      <c r="N178" s="41">
        <f t="shared" si="15"/>
        <v>44.884387204983824</v>
      </c>
    </row>
    <row r="179" spans="1:14" ht="31.5">
      <c r="A179" s="20" t="s">
        <v>327</v>
      </c>
      <c r="B179" s="20" t="s">
        <v>328</v>
      </c>
      <c r="C179" s="21">
        <v>60000</v>
      </c>
      <c r="D179" s="21">
        <v>0</v>
      </c>
      <c r="E179" s="39">
        <v>60000</v>
      </c>
      <c r="F179" s="39">
        <v>57500.02</v>
      </c>
      <c r="G179" s="39">
        <v>57500.02</v>
      </c>
      <c r="H179" s="39">
        <v>57500.02</v>
      </c>
      <c r="I179" s="39">
        <v>57500.02</v>
      </c>
      <c r="J179" s="39">
        <v>0</v>
      </c>
      <c r="K179" s="39">
        <v>95.833366666666663</v>
      </c>
      <c r="L179" s="40">
        <v>2499.98</v>
      </c>
      <c r="M179" s="41">
        <f t="shared" si="18"/>
        <v>2499.9800000000032</v>
      </c>
      <c r="N179" s="41">
        <f t="shared" si="15"/>
        <v>95.833366666666663</v>
      </c>
    </row>
    <row r="180" spans="1:14" ht="31.5">
      <c r="A180" s="20" t="s">
        <v>329</v>
      </c>
      <c r="B180" s="20" t="s">
        <v>330</v>
      </c>
      <c r="C180" s="21">
        <v>60000</v>
      </c>
      <c r="D180" s="21">
        <v>0</v>
      </c>
      <c r="E180" s="39">
        <v>60000</v>
      </c>
      <c r="F180" s="39">
        <v>22684</v>
      </c>
      <c r="G180" s="39">
        <v>22684</v>
      </c>
      <c r="H180" s="39">
        <v>22684</v>
      </c>
      <c r="I180" s="39">
        <v>22684</v>
      </c>
      <c r="J180" s="39">
        <v>0</v>
      </c>
      <c r="K180" s="39">
        <v>37.806666666666665</v>
      </c>
      <c r="L180" s="40">
        <v>37316</v>
      </c>
      <c r="M180" s="41">
        <f t="shared" si="18"/>
        <v>37316</v>
      </c>
      <c r="N180" s="41">
        <f t="shared" si="15"/>
        <v>37.806666666666665</v>
      </c>
    </row>
    <row r="181" spans="1:14">
      <c r="A181" s="20" t="s">
        <v>331</v>
      </c>
      <c r="B181" s="20" t="s">
        <v>332</v>
      </c>
      <c r="C181" s="21">
        <v>80000</v>
      </c>
      <c r="D181" s="21">
        <v>0</v>
      </c>
      <c r="E181" s="39">
        <v>80000</v>
      </c>
      <c r="F181" s="39">
        <v>0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40">
        <v>80000</v>
      </c>
      <c r="M181" s="41">
        <f t="shared" si="18"/>
        <v>80000</v>
      </c>
      <c r="N181" s="41">
        <f t="shared" si="15"/>
        <v>0</v>
      </c>
    </row>
    <row r="182" spans="1:14">
      <c r="A182" s="20" t="s">
        <v>333</v>
      </c>
      <c r="B182" s="20" t="s">
        <v>334</v>
      </c>
      <c r="C182" s="21">
        <v>10000</v>
      </c>
      <c r="D182" s="21">
        <v>0</v>
      </c>
      <c r="E182" s="39">
        <v>10000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40">
        <v>10000</v>
      </c>
      <c r="M182" s="41">
        <f t="shared" si="18"/>
        <v>10000</v>
      </c>
      <c r="N182" s="41">
        <f t="shared" si="15"/>
        <v>0</v>
      </c>
    </row>
    <row r="183" spans="1:14">
      <c r="A183" s="20" t="s">
        <v>335</v>
      </c>
      <c r="B183" s="20" t="s">
        <v>336</v>
      </c>
      <c r="C183" s="21">
        <v>1400000</v>
      </c>
      <c r="D183" s="21">
        <v>0</v>
      </c>
      <c r="E183" s="39">
        <v>1400000</v>
      </c>
      <c r="F183" s="39">
        <v>534000.06000000006</v>
      </c>
      <c r="G183" s="39">
        <v>534000.06000000006</v>
      </c>
      <c r="H183" s="39">
        <v>534000.06000000006</v>
      </c>
      <c r="I183" s="39">
        <v>534000.06000000006</v>
      </c>
      <c r="J183" s="39">
        <v>0</v>
      </c>
      <c r="K183" s="39">
        <v>38.142861428571429</v>
      </c>
      <c r="L183" s="40">
        <v>865999.94</v>
      </c>
      <c r="M183" s="41">
        <f t="shared" si="18"/>
        <v>865999.94</v>
      </c>
      <c r="N183" s="41">
        <f t="shared" si="15"/>
        <v>38.142861428571436</v>
      </c>
    </row>
    <row r="184" spans="1:14">
      <c r="A184" s="20" t="s">
        <v>337</v>
      </c>
      <c r="B184" s="20" t="s">
        <v>338</v>
      </c>
      <c r="C184" s="21">
        <v>400000</v>
      </c>
      <c r="D184" s="21">
        <v>0</v>
      </c>
      <c r="E184" s="39">
        <v>400000</v>
      </c>
      <c r="F184" s="39">
        <v>188539.78</v>
      </c>
      <c r="G184" s="39">
        <v>188539.78</v>
      </c>
      <c r="H184" s="39">
        <v>188539.78</v>
      </c>
      <c r="I184" s="39">
        <v>188539.78</v>
      </c>
      <c r="J184" s="39">
        <v>0</v>
      </c>
      <c r="K184" s="39">
        <v>47.134945000000002</v>
      </c>
      <c r="L184" s="40">
        <v>211460.22</v>
      </c>
      <c r="M184" s="41">
        <f t="shared" si="18"/>
        <v>211460.22</v>
      </c>
      <c r="N184" s="41">
        <f t="shared" si="15"/>
        <v>47.134945000000002</v>
      </c>
    </row>
    <row r="185" spans="1:14">
      <c r="A185" s="20" t="s">
        <v>339</v>
      </c>
      <c r="B185" s="20" t="s">
        <v>340</v>
      </c>
      <c r="C185" s="21">
        <v>40000</v>
      </c>
      <c r="D185" s="21">
        <v>0</v>
      </c>
      <c r="E185" s="39">
        <v>40000</v>
      </c>
      <c r="F185" s="39">
        <v>35029.5</v>
      </c>
      <c r="G185" s="39">
        <v>35029.5</v>
      </c>
      <c r="H185" s="39">
        <v>35029.5</v>
      </c>
      <c r="I185" s="39">
        <v>35029.5</v>
      </c>
      <c r="J185" s="39">
        <v>0</v>
      </c>
      <c r="K185" s="39">
        <v>87.573750000000004</v>
      </c>
      <c r="L185" s="40">
        <v>4970.5</v>
      </c>
      <c r="M185" s="41">
        <f t="shared" si="18"/>
        <v>4970.5</v>
      </c>
      <c r="N185" s="41">
        <f t="shared" si="15"/>
        <v>87.573750000000004</v>
      </c>
    </row>
    <row r="186" spans="1:14">
      <c r="A186" s="20" t="s">
        <v>341</v>
      </c>
      <c r="B186" s="20" t="s">
        <v>342</v>
      </c>
      <c r="C186" s="21">
        <v>40000</v>
      </c>
      <c r="D186" s="21">
        <v>0</v>
      </c>
      <c r="E186" s="39">
        <v>40000</v>
      </c>
      <c r="F186" s="39">
        <v>0</v>
      </c>
      <c r="G186" s="39">
        <v>0</v>
      </c>
      <c r="H186" s="39">
        <v>0</v>
      </c>
      <c r="I186" s="39">
        <v>0</v>
      </c>
      <c r="J186" s="39">
        <v>0</v>
      </c>
      <c r="K186" s="39">
        <v>0</v>
      </c>
      <c r="L186" s="40">
        <v>40000</v>
      </c>
      <c r="M186" s="41">
        <f t="shared" si="18"/>
        <v>40000</v>
      </c>
      <c r="N186" s="41">
        <f t="shared" si="15"/>
        <v>0</v>
      </c>
    </row>
    <row r="187" spans="1:14">
      <c r="A187" s="20" t="s">
        <v>343</v>
      </c>
      <c r="B187" s="20" t="s">
        <v>344</v>
      </c>
      <c r="C187" s="21">
        <v>10000</v>
      </c>
      <c r="D187" s="21">
        <v>0</v>
      </c>
      <c r="E187" s="39">
        <v>10000</v>
      </c>
      <c r="F187" s="39">
        <v>0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40">
        <v>10000</v>
      </c>
      <c r="M187" s="41">
        <f t="shared" si="18"/>
        <v>10000</v>
      </c>
      <c r="N187" s="41">
        <f t="shared" si="15"/>
        <v>0</v>
      </c>
    </row>
    <row r="188" spans="1:14" ht="31.5">
      <c r="A188" s="20" t="s">
        <v>345</v>
      </c>
      <c r="B188" s="20" t="s">
        <v>346</v>
      </c>
      <c r="C188" s="21">
        <v>200000</v>
      </c>
      <c r="D188" s="21">
        <v>0</v>
      </c>
      <c r="E188" s="39">
        <v>200000</v>
      </c>
      <c r="F188" s="39">
        <v>0</v>
      </c>
      <c r="G188" s="39">
        <v>0</v>
      </c>
      <c r="H188" s="39">
        <v>0</v>
      </c>
      <c r="I188" s="39">
        <v>0</v>
      </c>
      <c r="J188" s="39">
        <v>0</v>
      </c>
      <c r="K188" s="39">
        <v>0</v>
      </c>
      <c r="L188" s="40">
        <v>200000</v>
      </c>
      <c r="M188" s="41">
        <f t="shared" si="18"/>
        <v>200000</v>
      </c>
      <c r="N188" s="41">
        <f t="shared" si="15"/>
        <v>0</v>
      </c>
    </row>
    <row r="189" spans="1:14">
      <c r="A189" s="20" t="s">
        <v>347</v>
      </c>
      <c r="B189" s="20" t="s">
        <v>348</v>
      </c>
      <c r="C189" s="21">
        <v>10000</v>
      </c>
      <c r="D189" s="21">
        <v>0</v>
      </c>
      <c r="E189" s="39">
        <v>10000</v>
      </c>
      <c r="F189" s="39">
        <v>0</v>
      </c>
      <c r="G189" s="39">
        <v>0</v>
      </c>
      <c r="H189" s="39">
        <v>0</v>
      </c>
      <c r="I189" s="39">
        <v>0</v>
      </c>
      <c r="J189" s="39">
        <v>0</v>
      </c>
      <c r="K189" s="39">
        <v>0</v>
      </c>
      <c r="L189" s="40">
        <v>10000</v>
      </c>
      <c r="M189" s="41">
        <f t="shared" si="18"/>
        <v>10000</v>
      </c>
      <c r="N189" s="41">
        <f t="shared" si="15"/>
        <v>0</v>
      </c>
    </row>
    <row r="190" spans="1:14">
      <c r="A190" s="20" t="s">
        <v>349</v>
      </c>
      <c r="B190" s="20" t="s">
        <v>350</v>
      </c>
      <c r="C190" s="21">
        <v>30000</v>
      </c>
      <c r="D190" s="21">
        <v>0</v>
      </c>
      <c r="E190" s="39">
        <v>30000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>
        <v>0</v>
      </c>
      <c r="L190" s="40">
        <v>30000</v>
      </c>
      <c r="M190" s="41">
        <f t="shared" si="18"/>
        <v>30000</v>
      </c>
      <c r="N190" s="41">
        <f t="shared" si="15"/>
        <v>0</v>
      </c>
    </row>
    <row r="191" spans="1:14" ht="31.5">
      <c r="A191" s="20" t="s">
        <v>351</v>
      </c>
      <c r="B191" s="20" t="s">
        <v>352</v>
      </c>
      <c r="C191" s="21">
        <v>30000</v>
      </c>
      <c r="D191" s="21">
        <v>0</v>
      </c>
      <c r="E191" s="39">
        <v>30000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>
        <v>0</v>
      </c>
      <c r="L191" s="40">
        <v>30000</v>
      </c>
      <c r="M191" s="41">
        <f t="shared" si="18"/>
        <v>30000</v>
      </c>
      <c r="N191" s="41">
        <f t="shared" si="15"/>
        <v>0</v>
      </c>
    </row>
    <row r="192" spans="1:14" ht="31.5">
      <c r="A192" s="20" t="s">
        <v>353</v>
      </c>
      <c r="B192" s="20" t="s">
        <v>354</v>
      </c>
      <c r="C192" s="21">
        <v>30000</v>
      </c>
      <c r="D192" s="21">
        <v>0</v>
      </c>
      <c r="E192" s="39">
        <v>30000</v>
      </c>
      <c r="F192" s="39">
        <v>0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40">
        <v>30000</v>
      </c>
      <c r="M192" s="41">
        <f t="shared" si="18"/>
        <v>30000</v>
      </c>
      <c r="N192" s="41">
        <f t="shared" si="15"/>
        <v>0</v>
      </c>
    </row>
    <row r="193" spans="1:14" ht="31.5">
      <c r="A193" s="20" t="s">
        <v>355</v>
      </c>
      <c r="B193" s="20" t="s">
        <v>356</v>
      </c>
      <c r="C193" s="21">
        <v>20000</v>
      </c>
      <c r="D193" s="21">
        <v>0</v>
      </c>
      <c r="E193" s="39">
        <v>20000</v>
      </c>
      <c r="F193" s="39">
        <v>0</v>
      </c>
      <c r="G193" s="39">
        <v>0</v>
      </c>
      <c r="H193" s="39">
        <v>0</v>
      </c>
      <c r="I193" s="39">
        <v>0</v>
      </c>
      <c r="J193" s="39">
        <v>0</v>
      </c>
      <c r="K193" s="39">
        <v>0</v>
      </c>
      <c r="L193" s="40">
        <v>20000</v>
      </c>
      <c r="M193" s="41">
        <f t="shared" si="18"/>
        <v>20000</v>
      </c>
      <c r="N193" s="41">
        <f t="shared" si="15"/>
        <v>0</v>
      </c>
    </row>
    <row r="194" spans="1:14">
      <c r="A194" s="20" t="s">
        <v>357</v>
      </c>
      <c r="B194" s="20" t="s">
        <v>358</v>
      </c>
      <c r="C194" s="21">
        <v>220000</v>
      </c>
      <c r="D194" s="21">
        <v>0</v>
      </c>
      <c r="E194" s="39">
        <v>220000</v>
      </c>
      <c r="F194" s="39">
        <v>68556</v>
      </c>
      <c r="G194" s="39">
        <v>68556</v>
      </c>
      <c r="H194" s="39">
        <v>68556</v>
      </c>
      <c r="I194" s="39">
        <v>68556</v>
      </c>
      <c r="J194" s="39">
        <v>0</v>
      </c>
      <c r="K194" s="39">
        <v>31.16181818181818</v>
      </c>
      <c r="L194" s="40">
        <v>151444</v>
      </c>
      <c r="M194" s="41">
        <f t="shared" si="18"/>
        <v>151444</v>
      </c>
      <c r="N194" s="41">
        <f t="shared" si="15"/>
        <v>31.16181818181818</v>
      </c>
    </row>
    <row r="195" spans="1:14">
      <c r="A195" s="20" t="s">
        <v>359</v>
      </c>
      <c r="B195" s="20" t="s">
        <v>360</v>
      </c>
      <c r="C195" s="21">
        <v>30000</v>
      </c>
      <c r="D195" s="21">
        <v>0</v>
      </c>
      <c r="E195" s="39">
        <v>30000</v>
      </c>
      <c r="F195" s="39">
        <v>6021.38</v>
      </c>
      <c r="G195" s="39">
        <v>6021.38</v>
      </c>
      <c r="H195" s="39">
        <v>6021.38</v>
      </c>
      <c r="I195" s="39">
        <v>6021.38</v>
      </c>
      <c r="J195" s="39">
        <v>0</v>
      </c>
      <c r="K195" s="39">
        <v>20.071266666666666</v>
      </c>
      <c r="L195" s="40">
        <v>23978.62</v>
      </c>
      <c r="M195" s="41">
        <f t="shared" si="18"/>
        <v>23978.62</v>
      </c>
      <c r="N195" s="41">
        <f t="shared" si="15"/>
        <v>20.071266666666666</v>
      </c>
    </row>
    <row r="196" spans="1:14">
      <c r="A196" s="20" t="s">
        <v>361</v>
      </c>
      <c r="B196" s="20" t="s">
        <v>362</v>
      </c>
      <c r="C196" s="21">
        <v>56880</v>
      </c>
      <c r="D196" s="21">
        <v>0</v>
      </c>
      <c r="E196" s="39">
        <v>56880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0</v>
      </c>
      <c r="L196" s="40">
        <v>56880</v>
      </c>
      <c r="M196" s="41">
        <f t="shared" si="18"/>
        <v>56880</v>
      </c>
      <c r="N196" s="41">
        <f t="shared" si="15"/>
        <v>0</v>
      </c>
    </row>
    <row r="197" spans="1:14" ht="31.5">
      <c r="A197" s="20" t="s">
        <v>363</v>
      </c>
      <c r="B197" s="20" t="s">
        <v>364</v>
      </c>
      <c r="C197" s="21">
        <v>10000</v>
      </c>
      <c r="D197" s="21">
        <v>0</v>
      </c>
      <c r="E197" s="39">
        <v>10000</v>
      </c>
      <c r="F197" s="39">
        <v>0</v>
      </c>
      <c r="G197" s="39">
        <v>0</v>
      </c>
      <c r="H197" s="39">
        <v>0</v>
      </c>
      <c r="I197" s="39">
        <v>0</v>
      </c>
      <c r="J197" s="39">
        <v>0</v>
      </c>
      <c r="K197" s="39">
        <v>0</v>
      </c>
      <c r="L197" s="40">
        <v>10000</v>
      </c>
      <c r="M197" s="41">
        <f t="shared" si="18"/>
        <v>10000</v>
      </c>
      <c r="N197" s="41">
        <f t="shared" si="15"/>
        <v>0</v>
      </c>
    </row>
    <row r="198" spans="1:14">
      <c r="A198" s="20" t="s">
        <v>365</v>
      </c>
      <c r="B198" s="20" t="s">
        <v>366</v>
      </c>
      <c r="C198" s="21">
        <v>15000</v>
      </c>
      <c r="D198" s="21">
        <v>0</v>
      </c>
      <c r="E198" s="39">
        <v>15000</v>
      </c>
      <c r="F198" s="39">
        <v>15000</v>
      </c>
      <c r="G198" s="39">
        <v>15000</v>
      </c>
      <c r="H198" s="39">
        <v>15000</v>
      </c>
      <c r="I198" s="39">
        <v>15000</v>
      </c>
      <c r="J198" s="39">
        <v>0</v>
      </c>
      <c r="K198" s="39">
        <v>100</v>
      </c>
      <c r="L198" s="40">
        <v>0</v>
      </c>
      <c r="M198" s="41">
        <f t="shared" si="18"/>
        <v>0</v>
      </c>
      <c r="N198" s="41">
        <f t="shared" si="15"/>
        <v>100</v>
      </c>
    </row>
    <row r="199" spans="1:14">
      <c r="A199" s="20" t="s">
        <v>367</v>
      </c>
      <c r="B199" s="20" t="s">
        <v>368</v>
      </c>
      <c r="C199" s="21">
        <v>5000</v>
      </c>
      <c r="D199" s="21">
        <v>0</v>
      </c>
      <c r="E199" s="39">
        <v>5000</v>
      </c>
      <c r="F199" s="39">
        <v>0</v>
      </c>
      <c r="G199" s="39">
        <v>0</v>
      </c>
      <c r="H199" s="39">
        <v>0</v>
      </c>
      <c r="I199" s="39">
        <v>0</v>
      </c>
      <c r="J199" s="39">
        <v>0</v>
      </c>
      <c r="K199" s="39">
        <v>0</v>
      </c>
      <c r="L199" s="40">
        <v>5000</v>
      </c>
      <c r="M199" s="41">
        <f t="shared" si="18"/>
        <v>5000</v>
      </c>
      <c r="N199" s="41">
        <f t="shared" si="15"/>
        <v>0</v>
      </c>
    </row>
    <row r="200" spans="1:14">
      <c r="A200" s="20" t="s">
        <v>369</v>
      </c>
      <c r="B200" s="20" t="s">
        <v>370</v>
      </c>
      <c r="C200" s="21">
        <v>50000</v>
      </c>
      <c r="D200" s="21">
        <v>0</v>
      </c>
      <c r="E200" s="39">
        <v>50000</v>
      </c>
      <c r="F200" s="39">
        <v>0</v>
      </c>
      <c r="G200" s="39">
        <v>0</v>
      </c>
      <c r="H200" s="39">
        <v>0</v>
      </c>
      <c r="I200" s="39">
        <v>0</v>
      </c>
      <c r="J200" s="39">
        <v>0</v>
      </c>
      <c r="K200" s="39">
        <v>0</v>
      </c>
      <c r="L200" s="40">
        <v>50000</v>
      </c>
      <c r="M200" s="41">
        <f t="shared" si="18"/>
        <v>50000</v>
      </c>
      <c r="N200" s="41">
        <f t="shared" si="15"/>
        <v>0</v>
      </c>
    </row>
    <row r="201" spans="1:14">
      <c r="A201" s="20" t="s">
        <v>371</v>
      </c>
      <c r="B201" s="20" t="s">
        <v>372</v>
      </c>
      <c r="C201" s="21">
        <v>8000</v>
      </c>
      <c r="D201" s="21">
        <v>0</v>
      </c>
      <c r="E201" s="39">
        <v>8000</v>
      </c>
      <c r="F201" s="39">
        <v>0</v>
      </c>
      <c r="G201" s="39">
        <v>0</v>
      </c>
      <c r="H201" s="39">
        <v>0</v>
      </c>
      <c r="I201" s="39">
        <v>0</v>
      </c>
      <c r="J201" s="39">
        <v>0</v>
      </c>
      <c r="K201" s="39">
        <v>0</v>
      </c>
      <c r="L201" s="40">
        <v>8000</v>
      </c>
      <c r="M201" s="41">
        <f t="shared" si="18"/>
        <v>8000</v>
      </c>
      <c r="N201" s="41">
        <f t="shared" si="15"/>
        <v>0</v>
      </c>
    </row>
    <row r="202" spans="1:14" ht="16.5" customHeight="1">
      <c r="A202" s="20" t="s">
        <v>373</v>
      </c>
      <c r="B202" s="20" t="s">
        <v>374</v>
      </c>
      <c r="C202" s="21">
        <v>30000</v>
      </c>
      <c r="D202" s="21">
        <v>0</v>
      </c>
      <c r="E202" s="39">
        <v>30000</v>
      </c>
      <c r="F202" s="39">
        <v>0</v>
      </c>
      <c r="G202" s="39">
        <v>0</v>
      </c>
      <c r="H202" s="39">
        <v>0</v>
      </c>
      <c r="I202" s="39">
        <v>0</v>
      </c>
      <c r="J202" s="39">
        <v>0</v>
      </c>
      <c r="K202" s="39">
        <v>0</v>
      </c>
      <c r="L202" s="40">
        <v>30000</v>
      </c>
      <c r="M202" s="41">
        <f t="shared" si="18"/>
        <v>30000</v>
      </c>
      <c r="N202" s="41">
        <f t="shared" si="15"/>
        <v>0</v>
      </c>
    </row>
    <row r="203" spans="1:14">
      <c r="A203" s="20" t="s">
        <v>375</v>
      </c>
      <c r="B203" s="20" t="s">
        <v>376</v>
      </c>
      <c r="C203" s="21">
        <v>40000</v>
      </c>
      <c r="D203" s="21">
        <v>0</v>
      </c>
      <c r="E203" s="39">
        <v>40000</v>
      </c>
      <c r="F203" s="39">
        <v>29906</v>
      </c>
      <c r="G203" s="39">
        <v>29906</v>
      </c>
      <c r="H203" s="39">
        <v>29906</v>
      </c>
      <c r="I203" s="39">
        <v>29906</v>
      </c>
      <c r="J203" s="39">
        <v>0</v>
      </c>
      <c r="K203" s="39">
        <v>74.765000000000001</v>
      </c>
      <c r="L203" s="40">
        <v>10094</v>
      </c>
      <c r="M203" s="41">
        <f t="shared" si="18"/>
        <v>10094</v>
      </c>
      <c r="N203" s="41">
        <f t="shared" si="15"/>
        <v>74.765000000000001</v>
      </c>
    </row>
    <row r="204" spans="1:14" ht="31.5">
      <c r="A204" s="20" t="s">
        <v>377</v>
      </c>
      <c r="B204" s="20" t="s">
        <v>378</v>
      </c>
      <c r="C204" s="21">
        <v>7000</v>
      </c>
      <c r="D204" s="21">
        <v>0</v>
      </c>
      <c r="E204" s="39">
        <v>7000</v>
      </c>
      <c r="F204" s="39">
        <v>0</v>
      </c>
      <c r="G204" s="39">
        <v>0</v>
      </c>
      <c r="H204" s="39">
        <v>0</v>
      </c>
      <c r="I204" s="39">
        <v>0</v>
      </c>
      <c r="J204" s="39">
        <v>0</v>
      </c>
      <c r="K204" s="39">
        <v>0</v>
      </c>
      <c r="L204" s="40">
        <v>7000</v>
      </c>
      <c r="M204" s="41">
        <f t="shared" si="18"/>
        <v>7000</v>
      </c>
      <c r="N204" s="41">
        <f t="shared" ref="N204:N267" si="19">I204*100/E204</f>
        <v>0</v>
      </c>
    </row>
    <row r="205" spans="1:14" ht="31.5">
      <c r="A205" s="20" t="s">
        <v>379</v>
      </c>
      <c r="B205" s="20" t="s">
        <v>380</v>
      </c>
      <c r="C205" s="21">
        <v>8000</v>
      </c>
      <c r="D205" s="21">
        <v>0</v>
      </c>
      <c r="E205" s="39">
        <v>8000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40">
        <v>8000</v>
      </c>
      <c r="M205" s="41">
        <f t="shared" si="18"/>
        <v>8000</v>
      </c>
      <c r="N205" s="41">
        <f t="shared" si="19"/>
        <v>0</v>
      </c>
    </row>
    <row r="206" spans="1:14">
      <c r="A206" s="20" t="s">
        <v>381</v>
      </c>
      <c r="B206" s="20" t="s">
        <v>382</v>
      </c>
      <c r="C206" s="21">
        <v>31000</v>
      </c>
      <c r="D206" s="21">
        <v>0</v>
      </c>
      <c r="E206" s="39">
        <v>31000</v>
      </c>
      <c r="F206" s="39">
        <v>0</v>
      </c>
      <c r="G206" s="39">
        <v>0</v>
      </c>
      <c r="H206" s="39">
        <v>0</v>
      </c>
      <c r="I206" s="39">
        <v>0</v>
      </c>
      <c r="J206" s="39">
        <v>0</v>
      </c>
      <c r="K206" s="39">
        <v>0</v>
      </c>
      <c r="L206" s="40">
        <v>31000</v>
      </c>
      <c r="M206" s="41">
        <f t="shared" ref="M206:M237" si="20">E206-I206</f>
        <v>31000</v>
      </c>
      <c r="N206" s="41">
        <f t="shared" si="19"/>
        <v>0</v>
      </c>
    </row>
    <row r="207" spans="1:14" ht="31.5">
      <c r="A207" s="20" t="s">
        <v>383</v>
      </c>
      <c r="B207" s="20" t="s">
        <v>384</v>
      </c>
      <c r="C207" s="21">
        <v>16000</v>
      </c>
      <c r="D207" s="21">
        <v>0</v>
      </c>
      <c r="E207" s="39">
        <v>16000</v>
      </c>
      <c r="F207" s="39">
        <v>15230</v>
      </c>
      <c r="G207" s="39">
        <v>15230</v>
      </c>
      <c r="H207" s="39">
        <v>15230</v>
      </c>
      <c r="I207" s="39">
        <v>15230</v>
      </c>
      <c r="J207" s="39">
        <v>0</v>
      </c>
      <c r="K207" s="39">
        <v>95.1875</v>
      </c>
      <c r="L207" s="40">
        <v>770</v>
      </c>
      <c r="M207" s="41">
        <f t="shared" si="20"/>
        <v>770</v>
      </c>
      <c r="N207" s="41">
        <f t="shared" si="19"/>
        <v>95.1875</v>
      </c>
    </row>
    <row r="208" spans="1:14" ht="21" customHeight="1">
      <c r="A208" s="20" t="s">
        <v>385</v>
      </c>
      <c r="B208" s="20" t="s">
        <v>386</v>
      </c>
      <c r="C208" s="21">
        <v>20000</v>
      </c>
      <c r="D208" s="21">
        <v>0</v>
      </c>
      <c r="E208" s="39">
        <v>20000</v>
      </c>
      <c r="F208" s="39">
        <v>0</v>
      </c>
      <c r="G208" s="39">
        <v>0</v>
      </c>
      <c r="H208" s="39">
        <v>0</v>
      </c>
      <c r="I208" s="39">
        <v>0</v>
      </c>
      <c r="J208" s="39">
        <v>0</v>
      </c>
      <c r="K208" s="39">
        <v>0</v>
      </c>
      <c r="L208" s="40">
        <v>20000</v>
      </c>
      <c r="M208" s="41">
        <f t="shared" si="20"/>
        <v>20000</v>
      </c>
      <c r="N208" s="41">
        <f t="shared" si="19"/>
        <v>0</v>
      </c>
    </row>
    <row r="209" spans="1:14" ht="31.5">
      <c r="A209" s="20" t="s">
        <v>387</v>
      </c>
      <c r="B209" s="20" t="s">
        <v>388</v>
      </c>
      <c r="C209" s="21">
        <v>15000</v>
      </c>
      <c r="D209" s="21">
        <v>0</v>
      </c>
      <c r="E209" s="39">
        <v>15000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40">
        <v>15000</v>
      </c>
      <c r="M209" s="41">
        <f t="shared" si="20"/>
        <v>15000</v>
      </c>
      <c r="N209" s="41">
        <f t="shared" si="19"/>
        <v>0</v>
      </c>
    </row>
    <row r="210" spans="1:14">
      <c r="A210" s="20" t="s">
        <v>389</v>
      </c>
      <c r="B210" s="20" t="s">
        <v>390</v>
      </c>
      <c r="C210" s="21">
        <v>15000</v>
      </c>
      <c r="D210" s="21">
        <v>0</v>
      </c>
      <c r="E210" s="39">
        <v>15000</v>
      </c>
      <c r="F210" s="39">
        <v>0</v>
      </c>
      <c r="G210" s="39">
        <v>0</v>
      </c>
      <c r="H210" s="39">
        <v>0</v>
      </c>
      <c r="I210" s="39">
        <v>0</v>
      </c>
      <c r="J210" s="39">
        <v>0</v>
      </c>
      <c r="K210" s="39">
        <v>0</v>
      </c>
      <c r="L210" s="40">
        <v>15000</v>
      </c>
      <c r="M210" s="41">
        <f t="shared" si="20"/>
        <v>15000</v>
      </c>
      <c r="N210" s="41">
        <f t="shared" si="19"/>
        <v>0</v>
      </c>
    </row>
    <row r="211" spans="1:14">
      <c r="A211" s="20" t="s">
        <v>391</v>
      </c>
      <c r="B211" s="20" t="s">
        <v>392</v>
      </c>
      <c r="C211" s="21">
        <v>25000</v>
      </c>
      <c r="D211" s="21">
        <v>0</v>
      </c>
      <c r="E211" s="39">
        <v>25000</v>
      </c>
      <c r="F211" s="39">
        <v>0</v>
      </c>
      <c r="G211" s="39">
        <v>0</v>
      </c>
      <c r="H211" s="39">
        <v>0</v>
      </c>
      <c r="I211" s="39">
        <v>0</v>
      </c>
      <c r="J211" s="39">
        <v>0</v>
      </c>
      <c r="K211" s="39">
        <v>0</v>
      </c>
      <c r="L211" s="40">
        <v>25000</v>
      </c>
      <c r="M211" s="41">
        <f t="shared" si="20"/>
        <v>25000</v>
      </c>
      <c r="N211" s="41">
        <f t="shared" si="19"/>
        <v>0</v>
      </c>
    </row>
    <row r="212" spans="1:14" ht="31.5">
      <c r="A212" s="20" t="s">
        <v>393</v>
      </c>
      <c r="B212" s="20" t="s">
        <v>394</v>
      </c>
      <c r="C212" s="21">
        <v>25000</v>
      </c>
      <c r="D212" s="21">
        <v>0</v>
      </c>
      <c r="E212" s="39">
        <v>25000</v>
      </c>
      <c r="F212" s="39">
        <v>0</v>
      </c>
      <c r="G212" s="39">
        <v>0</v>
      </c>
      <c r="H212" s="39">
        <v>0</v>
      </c>
      <c r="I212" s="39">
        <v>0</v>
      </c>
      <c r="J212" s="39">
        <v>0</v>
      </c>
      <c r="K212" s="39">
        <v>0</v>
      </c>
      <c r="L212" s="40">
        <v>25000</v>
      </c>
      <c r="M212" s="41">
        <f t="shared" si="20"/>
        <v>25000</v>
      </c>
      <c r="N212" s="41">
        <f t="shared" si="19"/>
        <v>0</v>
      </c>
    </row>
    <row r="213" spans="1:14">
      <c r="A213" s="20" t="s">
        <v>395</v>
      </c>
      <c r="B213" s="20" t="s">
        <v>396</v>
      </c>
      <c r="C213" s="21">
        <v>8000</v>
      </c>
      <c r="D213" s="21">
        <v>0</v>
      </c>
      <c r="E213" s="39">
        <v>8000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39">
        <v>0</v>
      </c>
      <c r="L213" s="40">
        <v>8000</v>
      </c>
      <c r="M213" s="41">
        <f t="shared" si="20"/>
        <v>8000</v>
      </c>
      <c r="N213" s="41">
        <f t="shared" si="19"/>
        <v>0</v>
      </c>
    </row>
    <row r="214" spans="1:14" ht="31.5">
      <c r="A214" s="20" t="s">
        <v>397</v>
      </c>
      <c r="B214" s="20" t="s">
        <v>398</v>
      </c>
      <c r="C214" s="21">
        <v>50000</v>
      </c>
      <c r="D214" s="21">
        <v>0</v>
      </c>
      <c r="E214" s="39">
        <v>50000</v>
      </c>
      <c r="F214" s="39">
        <v>0</v>
      </c>
      <c r="G214" s="39">
        <v>0</v>
      </c>
      <c r="H214" s="39">
        <v>0</v>
      </c>
      <c r="I214" s="39">
        <v>0</v>
      </c>
      <c r="J214" s="39">
        <v>0</v>
      </c>
      <c r="K214" s="39">
        <v>0</v>
      </c>
      <c r="L214" s="40">
        <v>50000</v>
      </c>
      <c r="M214" s="41">
        <f t="shared" si="20"/>
        <v>50000</v>
      </c>
      <c r="N214" s="41">
        <f t="shared" si="19"/>
        <v>0</v>
      </c>
    </row>
    <row r="215" spans="1:14" ht="31.5">
      <c r="A215" s="20" t="s">
        <v>399</v>
      </c>
      <c r="B215" s="20" t="s">
        <v>400</v>
      </c>
      <c r="C215" s="21">
        <v>22727</v>
      </c>
      <c r="D215" s="21">
        <v>0</v>
      </c>
      <c r="E215" s="39">
        <v>22727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0</v>
      </c>
      <c r="L215" s="40">
        <v>22727</v>
      </c>
      <c r="M215" s="41">
        <f t="shared" si="20"/>
        <v>22727</v>
      </c>
      <c r="N215" s="41">
        <f t="shared" si="19"/>
        <v>0</v>
      </c>
    </row>
    <row r="216" spans="1:14">
      <c r="A216" s="20" t="s">
        <v>401</v>
      </c>
      <c r="B216" s="20" t="s">
        <v>402</v>
      </c>
      <c r="C216" s="21">
        <v>90840</v>
      </c>
      <c r="D216" s="21">
        <v>0</v>
      </c>
      <c r="E216" s="39">
        <v>90840</v>
      </c>
      <c r="F216" s="39">
        <v>3434.71</v>
      </c>
      <c r="G216" s="39">
        <v>3434.71</v>
      </c>
      <c r="H216" s="39">
        <v>3434.71</v>
      </c>
      <c r="I216" s="39">
        <v>3434.71</v>
      </c>
      <c r="J216" s="39">
        <v>0</v>
      </c>
      <c r="K216" s="39">
        <v>3.781054601497138</v>
      </c>
      <c r="L216" s="40">
        <v>87405.29</v>
      </c>
      <c r="M216" s="41">
        <f t="shared" si="20"/>
        <v>87405.29</v>
      </c>
      <c r="N216" s="41">
        <f t="shared" si="19"/>
        <v>3.781054601497138</v>
      </c>
    </row>
    <row r="217" spans="1:14" ht="31.5">
      <c r="A217" s="20" t="s">
        <v>403</v>
      </c>
      <c r="B217" s="20" t="s">
        <v>404</v>
      </c>
      <c r="C217" s="21">
        <v>40000</v>
      </c>
      <c r="D217" s="21">
        <v>0</v>
      </c>
      <c r="E217" s="39">
        <v>40000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40">
        <v>40000</v>
      </c>
      <c r="M217" s="41">
        <f t="shared" si="20"/>
        <v>40000</v>
      </c>
      <c r="N217" s="41">
        <f t="shared" si="19"/>
        <v>0</v>
      </c>
    </row>
    <row r="218" spans="1:14">
      <c r="A218" s="20" t="s">
        <v>405</v>
      </c>
      <c r="B218" s="20" t="s">
        <v>406</v>
      </c>
      <c r="C218" s="21">
        <v>50000</v>
      </c>
      <c r="D218" s="21">
        <v>0</v>
      </c>
      <c r="E218" s="39">
        <v>50000</v>
      </c>
      <c r="F218" s="39">
        <v>0</v>
      </c>
      <c r="G218" s="39">
        <v>0</v>
      </c>
      <c r="H218" s="39">
        <v>0</v>
      </c>
      <c r="I218" s="39">
        <v>0</v>
      </c>
      <c r="J218" s="39">
        <v>0</v>
      </c>
      <c r="K218" s="39">
        <v>0</v>
      </c>
      <c r="L218" s="40">
        <v>50000</v>
      </c>
      <c r="M218" s="41">
        <f t="shared" si="20"/>
        <v>50000</v>
      </c>
      <c r="N218" s="41">
        <f t="shared" si="19"/>
        <v>0</v>
      </c>
    </row>
    <row r="219" spans="1:14" ht="31.5">
      <c r="A219" s="20" t="s">
        <v>407</v>
      </c>
      <c r="B219" s="20" t="s">
        <v>408</v>
      </c>
      <c r="C219" s="21">
        <v>0</v>
      </c>
      <c r="D219" s="21">
        <v>603262.19999999995</v>
      </c>
      <c r="E219" s="39">
        <v>603262.19999999995</v>
      </c>
      <c r="F219" s="39">
        <v>478098.98</v>
      </c>
      <c r="G219" s="39">
        <v>478098.98</v>
      </c>
      <c r="H219" s="39">
        <v>478098.98</v>
      </c>
      <c r="I219" s="39">
        <v>478098.98</v>
      </c>
      <c r="J219" s="39">
        <v>0</v>
      </c>
      <c r="K219" s="39">
        <v>79.252268748149646</v>
      </c>
      <c r="L219" s="40">
        <v>125163.22</v>
      </c>
      <c r="M219" s="41">
        <f t="shared" si="20"/>
        <v>125163.21999999997</v>
      </c>
      <c r="N219" s="41">
        <f t="shared" si="19"/>
        <v>79.252268748149646</v>
      </c>
    </row>
    <row r="220" spans="1:14" ht="31.5">
      <c r="A220" s="20" t="s">
        <v>409</v>
      </c>
      <c r="B220" s="20" t="s">
        <v>410</v>
      </c>
      <c r="C220" s="21">
        <v>0</v>
      </c>
      <c r="D220" s="21">
        <v>1499737.8</v>
      </c>
      <c r="E220" s="39">
        <v>1499737.8</v>
      </c>
      <c r="F220" s="39">
        <v>482715</v>
      </c>
      <c r="G220" s="39">
        <v>482715</v>
      </c>
      <c r="H220" s="39">
        <v>482715</v>
      </c>
      <c r="I220" s="39">
        <v>450715</v>
      </c>
      <c r="J220" s="39">
        <v>32000</v>
      </c>
      <c r="K220" s="39">
        <v>32.186626222263655</v>
      </c>
      <c r="L220" s="40">
        <v>1017022.8</v>
      </c>
      <c r="M220" s="41">
        <f t="shared" si="20"/>
        <v>1049022.8</v>
      </c>
      <c r="N220" s="41">
        <f t="shared" si="19"/>
        <v>30.05291991706817</v>
      </c>
    </row>
    <row r="221" spans="1:14" ht="31.5">
      <c r="A221" s="20" t="s">
        <v>411</v>
      </c>
      <c r="B221" s="20" t="s">
        <v>412</v>
      </c>
      <c r="C221" s="21">
        <v>90580</v>
      </c>
      <c r="D221" s="21">
        <v>0</v>
      </c>
      <c r="E221" s="39">
        <v>90580</v>
      </c>
      <c r="F221" s="39">
        <v>32609</v>
      </c>
      <c r="G221" s="39">
        <v>32609</v>
      </c>
      <c r="H221" s="39">
        <v>32609</v>
      </c>
      <c r="I221" s="39">
        <v>32609</v>
      </c>
      <c r="J221" s="39">
        <v>0</v>
      </c>
      <c r="K221" s="39">
        <v>36.000220799293444</v>
      </c>
      <c r="L221" s="40">
        <v>57971</v>
      </c>
      <c r="M221" s="41">
        <f t="shared" si="20"/>
        <v>57971</v>
      </c>
      <c r="N221" s="41">
        <f t="shared" si="19"/>
        <v>36.000220799293444</v>
      </c>
    </row>
    <row r="222" spans="1:14" ht="31.5">
      <c r="A222" s="20" t="s">
        <v>413</v>
      </c>
      <c r="B222" s="20" t="s">
        <v>414</v>
      </c>
      <c r="C222" s="21">
        <v>165059</v>
      </c>
      <c r="D222" s="21">
        <v>0</v>
      </c>
      <c r="E222" s="39">
        <v>165059</v>
      </c>
      <c r="F222" s="39">
        <v>56120</v>
      </c>
      <c r="G222" s="39">
        <v>56120</v>
      </c>
      <c r="H222" s="39">
        <v>56120</v>
      </c>
      <c r="I222" s="39">
        <v>56120</v>
      </c>
      <c r="J222" s="39">
        <v>0</v>
      </c>
      <c r="K222" s="39">
        <v>33.999963649361746</v>
      </c>
      <c r="L222" s="40">
        <v>108939</v>
      </c>
      <c r="M222" s="41">
        <f t="shared" si="20"/>
        <v>108939</v>
      </c>
      <c r="N222" s="41">
        <f t="shared" si="19"/>
        <v>33.999963649361746</v>
      </c>
    </row>
    <row r="223" spans="1:14" ht="31.5">
      <c r="A223" s="20" t="s">
        <v>415</v>
      </c>
      <c r="B223" s="20" t="s">
        <v>416</v>
      </c>
      <c r="C223" s="21">
        <v>213841</v>
      </c>
      <c r="D223" s="21">
        <v>0</v>
      </c>
      <c r="E223" s="39">
        <v>213841</v>
      </c>
      <c r="F223" s="39">
        <v>87602.81</v>
      </c>
      <c r="G223" s="39">
        <v>87602.81</v>
      </c>
      <c r="H223" s="39">
        <v>87602.81</v>
      </c>
      <c r="I223" s="39">
        <v>87602.81</v>
      </c>
      <c r="J223" s="39">
        <v>0</v>
      </c>
      <c r="K223" s="39">
        <v>40.966330123783557</v>
      </c>
      <c r="L223" s="40">
        <v>126238.19</v>
      </c>
      <c r="M223" s="41">
        <f t="shared" si="20"/>
        <v>126238.19</v>
      </c>
      <c r="N223" s="41">
        <f t="shared" si="19"/>
        <v>40.966330123783557</v>
      </c>
    </row>
    <row r="224" spans="1:14" ht="31.5">
      <c r="A224" s="20" t="s">
        <v>417</v>
      </c>
      <c r="B224" s="20" t="s">
        <v>418</v>
      </c>
      <c r="C224" s="21">
        <v>100709</v>
      </c>
      <c r="D224" s="21">
        <v>0</v>
      </c>
      <c r="E224" s="39">
        <v>100709</v>
      </c>
      <c r="F224" s="39">
        <v>45319.199999999997</v>
      </c>
      <c r="G224" s="39">
        <v>45319.199999999997</v>
      </c>
      <c r="H224" s="39">
        <v>45319.199999999997</v>
      </c>
      <c r="I224" s="39">
        <v>45319.199999999997</v>
      </c>
      <c r="J224" s="39">
        <v>0</v>
      </c>
      <c r="K224" s="39">
        <v>45.000148943987128</v>
      </c>
      <c r="L224" s="40">
        <v>55389.8</v>
      </c>
      <c r="M224" s="41">
        <f t="shared" si="20"/>
        <v>55389.8</v>
      </c>
      <c r="N224" s="41">
        <f t="shared" si="19"/>
        <v>45.000148943987128</v>
      </c>
    </row>
    <row r="225" spans="1:14" ht="31.5">
      <c r="A225" s="20" t="s">
        <v>419</v>
      </c>
      <c r="B225" s="20" t="s">
        <v>420</v>
      </c>
      <c r="C225" s="21">
        <v>92712</v>
      </c>
      <c r="D225" s="21">
        <v>0</v>
      </c>
      <c r="E225" s="39">
        <v>92712</v>
      </c>
      <c r="F225" s="39">
        <v>46356.160000000003</v>
      </c>
      <c r="G225" s="39">
        <v>46356.160000000003</v>
      </c>
      <c r="H225" s="39">
        <v>46356.160000000003</v>
      </c>
      <c r="I225" s="39">
        <v>46356.160000000003</v>
      </c>
      <c r="J225" s="39">
        <v>0</v>
      </c>
      <c r="K225" s="39">
        <v>50.000172577444125</v>
      </c>
      <c r="L225" s="40">
        <v>46355.839999999997</v>
      </c>
      <c r="M225" s="41">
        <f t="shared" si="20"/>
        <v>46355.839999999997</v>
      </c>
      <c r="N225" s="41">
        <f t="shared" si="19"/>
        <v>50.000172577444125</v>
      </c>
    </row>
    <row r="226" spans="1:14" ht="31.5">
      <c r="A226" s="20" t="s">
        <v>421</v>
      </c>
      <c r="B226" s="20" t="s">
        <v>422</v>
      </c>
      <c r="C226" s="21">
        <v>214694</v>
      </c>
      <c r="D226" s="21">
        <v>0</v>
      </c>
      <c r="E226" s="39">
        <v>214694</v>
      </c>
      <c r="F226" s="39">
        <v>87595.06</v>
      </c>
      <c r="G226" s="39">
        <v>87595.06</v>
      </c>
      <c r="H226" s="39">
        <v>87595.06</v>
      </c>
      <c r="I226" s="39">
        <v>87595.06</v>
      </c>
      <c r="J226" s="39">
        <v>0</v>
      </c>
      <c r="K226" s="39">
        <v>40.79995714831341</v>
      </c>
      <c r="L226" s="40">
        <v>127098.94</v>
      </c>
      <c r="M226" s="41">
        <f t="shared" si="20"/>
        <v>127098.94</v>
      </c>
      <c r="N226" s="41">
        <f t="shared" si="19"/>
        <v>40.79995714831341</v>
      </c>
    </row>
    <row r="227" spans="1:14" ht="31.5">
      <c r="A227" s="20" t="s">
        <v>423</v>
      </c>
      <c r="B227" s="20" t="s">
        <v>424</v>
      </c>
      <c r="C227" s="21">
        <v>178387</v>
      </c>
      <c r="D227" s="21">
        <v>0</v>
      </c>
      <c r="E227" s="39">
        <v>178387</v>
      </c>
      <c r="F227" s="39">
        <v>89193.64</v>
      </c>
      <c r="G227" s="39">
        <v>89193.64</v>
      </c>
      <c r="H227" s="39">
        <v>89193.64</v>
      </c>
      <c r="I227" s="39">
        <v>89193.64</v>
      </c>
      <c r="J227" s="39">
        <v>0</v>
      </c>
      <c r="K227" s="39">
        <v>50.000078481055233</v>
      </c>
      <c r="L227" s="40">
        <v>89193.36</v>
      </c>
      <c r="M227" s="41">
        <f t="shared" si="20"/>
        <v>89193.36</v>
      </c>
      <c r="N227" s="41">
        <f t="shared" si="19"/>
        <v>50.000078481055233</v>
      </c>
    </row>
    <row r="228" spans="1:14" ht="31.5">
      <c r="A228" s="20" t="s">
        <v>425</v>
      </c>
      <c r="B228" s="20" t="s">
        <v>426</v>
      </c>
      <c r="C228" s="21">
        <v>340034</v>
      </c>
      <c r="D228" s="21">
        <v>0</v>
      </c>
      <c r="E228" s="39">
        <v>340034</v>
      </c>
      <c r="F228" s="39">
        <v>170017.04</v>
      </c>
      <c r="G228" s="39">
        <v>170017.04</v>
      </c>
      <c r="H228" s="39">
        <v>170017.04</v>
      </c>
      <c r="I228" s="39">
        <v>170017.04</v>
      </c>
      <c r="J228" s="39">
        <v>0</v>
      </c>
      <c r="K228" s="39">
        <v>50.000011763529528</v>
      </c>
      <c r="L228" s="40">
        <v>170016.96</v>
      </c>
      <c r="M228" s="41">
        <f t="shared" si="20"/>
        <v>170016.96</v>
      </c>
      <c r="N228" s="41">
        <f t="shared" si="19"/>
        <v>50.000011763529528</v>
      </c>
    </row>
    <row r="229" spans="1:14" ht="31.5">
      <c r="A229" s="20" t="s">
        <v>427</v>
      </c>
      <c r="B229" s="20" t="s">
        <v>428</v>
      </c>
      <c r="C229" s="21">
        <v>250467</v>
      </c>
      <c r="D229" s="21">
        <v>0</v>
      </c>
      <c r="E229" s="39">
        <v>250467</v>
      </c>
      <c r="F229" s="39">
        <v>125233.62</v>
      </c>
      <c r="G229" s="39">
        <v>125233.62</v>
      </c>
      <c r="H229" s="39">
        <v>125233.62</v>
      </c>
      <c r="I229" s="39">
        <v>125233.62</v>
      </c>
      <c r="J229" s="39">
        <v>0</v>
      </c>
      <c r="K229" s="39">
        <v>50.000047910503177</v>
      </c>
      <c r="L229" s="40">
        <v>125233.38</v>
      </c>
      <c r="M229" s="41">
        <f t="shared" si="20"/>
        <v>125233.38</v>
      </c>
      <c r="N229" s="41">
        <f t="shared" si="19"/>
        <v>50.000047910503177</v>
      </c>
    </row>
    <row r="230" spans="1:14" ht="31.5">
      <c r="A230" s="20" t="s">
        <v>429</v>
      </c>
      <c r="B230" s="20" t="s">
        <v>430</v>
      </c>
      <c r="C230" s="21">
        <v>347924</v>
      </c>
      <c r="D230" s="21">
        <v>0</v>
      </c>
      <c r="E230" s="39">
        <v>347924</v>
      </c>
      <c r="F230" s="39">
        <v>173962.23999999999</v>
      </c>
      <c r="G230" s="39">
        <v>173962.23999999999</v>
      </c>
      <c r="H230" s="39">
        <v>173962.23999999999</v>
      </c>
      <c r="I230" s="39">
        <v>173962.23999999999</v>
      </c>
      <c r="J230" s="39">
        <v>0</v>
      </c>
      <c r="K230" s="39">
        <v>50.000068980581965</v>
      </c>
      <c r="L230" s="40">
        <v>173961.76</v>
      </c>
      <c r="M230" s="41">
        <f t="shared" si="20"/>
        <v>173961.76</v>
      </c>
      <c r="N230" s="41">
        <f t="shared" si="19"/>
        <v>50.000068980581965</v>
      </c>
    </row>
    <row r="231" spans="1:14" ht="31.5">
      <c r="A231" s="20" t="s">
        <v>431</v>
      </c>
      <c r="B231" s="20" t="s">
        <v>432</v>
      </c>
      <c r="C231" s="21">
        <v>540115</v>
      </c>
      <c r="D231" s="21">
        <v>4232139</v>
      </c>
      <c r="E231" s="39">
        <v>4772254</v>
      </c>
      <c r="F231" s="39">
        <v>1832268.39</v>
      </c>
      <c r="G231" s="39">
        <v>1832268.39</v>
      </c>
      <c r="H231" s="39">
        <v>1832268.39</v>
      </c>
      <c r="I231" s="39">
        <v>1810007.39</v>
      </c>
      <c r="J231" s="39">
        <v>22261</v>
      </c>
      <c r="K231" s="39">
        <v>38.394192555551321</v>
      </c>
      <c r="L231" s="40">
        <v>2939985.61</v>
      </c>
      <c r="M231" s="41">
        <f t="shared" si="20"/>
        <v>2962246.6100000003</v>
      </c>
      <c r="N231" s="41">
        <f t="shared" si="19"/>
        <v>37.927725347393498</v>
      </c>
    </row>
    <row r="232" spans="1:14" ht="31.5">
      <c r="A232" s="20" t="s">
        <v>433</v>
      </c>
      <c r="B232" s="20" t="s">
        <v>434</v>
      </c>
      <c r="C232" s="21">
        <v>253011</v>
      </c>
      <c r="D232" s="21">
        <v>2200001</v>
      </c>
      <c r="E232" s="39">
        <v>2453012</v>
      </c>
      <c r="F232" s="39">
        <v>1160573.6499999999</v>
      </c>
      <c r="G232" s="39">
        <v>1160573.6499999999</v>
      </c>
      <c r="H232" s="39">
        <v>1160573.6499999999</v>
      </c>
      <c r="I232" s="39">
        <v>1159315.6499999999</v>
      </c>
      <c r="J232" s="39">
        <v>1258</v>
      </c>
      <c r="K232" s="39">
        <v>47.312188036585226</v>
      </c>
      <c r="L232" s="40">
        <v>1292438.3500000001</v>
      </c>
      <c r="M232" s="41">
        <f t="shared" si="20"/>
        <v>1293696.3500000001</v>
      </c>
      <c r="N232" s="41">
        <f t="shared" si="19"/>
        <v>47.260904145597323</v>
      </c>
    </row>
    <row r="233" spans="1:14">
      <c r="A233" s="20" t="s">
        <v>435</v>
      </c>
      <c r="B233" s="20" t="s">
        <v>436</v>
      </c>
      <c r="C233" s="21">
        <v>6432140</v>
      </c>
      <c r="D233" s="21">
        <v>-5674985.3200000003</v>
      </c>
      <c r="E233" s="39">
        <v>757154.68</v>
      </c>
      <c r="F233" s="39">
        <v>0</v>
      </c>
      <c r="G233" s="39">
        <v>0</v>
      </c>
      <c r="H233" s="39">
        <v>0</v>
      </c>
      <c r="I233" s="39">
        <v>0</v>
      </c>
      <c r="J233" s="39">
        <v>0</v>
      </c>
      <c r="K233" s="39">
        <v>0</v>
      </c>
      <c r="L233" s="40">
        <v>757154.68</v>
      </c>
      <c r="M233" s="41">
        <f t="shared" si="20"/>
        <v>757154.68</v>
      </c>
      <c r="N233" s="41">
        <f t="shared" si="19"/>
        <v>0</v>
      </c>
    </row>
    <row r="234" spans="1:14">
      <c r="A234" s="20" t="s">
        <v>437</v>
      </c>
      <c r="B234" s="20" t="s">
        <v>438</v>
      </c>
      <c r="C234" s="21">
        <v>0</v>
      </c>
      <c r="D234" s="21">
        <v>2310000</v>
      </c>
      <c r="E234" s="39">
        <v>2310000</v>
      </c>
      <c r="F234" s="39">
        <v>0</v>
      </c>
      <c r="G234" s="39">
        <v>0</v>
      </c>
      <c r="H234" s="39">
        <v>0</v>
      </c>
      <c r="I234" s="39">
        <v>0</v>
      </c>
      <c r="J234" s="39">
        <v>0</v>
      </c>
      <c r="K234" s="39">
        <v>0</v>
      </c>
      <c r="L234" s="40">
        <v>2310000</v>
      </c>
      <c r="M234" s="41">
        <f t="shared" si="20"/>
        <v>2310000</v>
      </c>
      <c r="N234" s="41">
        <f t="shared" si="19"/>
        <v>0</v>
      </c>
    </row>
    <row r="235" spans="1:14" ht="19.5" customHeight="1">
      <c r="A235" s="20" t="s">
        <v>439</v>
      </c>
      <c r="B235" s="20" t="s">
        <v>440</v>
      </c>
      <c r="C235" s="21">
        <v>200000</v>
      </c>
      <c r="D235" s="21">
        <v>0</v>
      </c>
      <c r="E235" s="39">
        <v>200000</v>
      </c>
      <c r="F235" s="39">
        <v>0</v>
      </c>
      <c r="G235" s="39">
        <v>0</v>
      </c>
      <c r="H235" s="39">
        <v>0</v>
      </c>
      <c r="I235" s="39">
        <v>0</v>
      </c>
      <c r="J235" s="39">
        <v>0</v>
      </c>
      <c r="K235" s="39">
        <v>0</v>
      </c>
      <c r="L235" s="40">
        <v>200000</v>
      </c>
      <c r="M235" s="41">
        <f t="shared" si="20"/>
        <v>200000</v>
      </c>
      <c r="N235" s="41">
        <f t="shared" si="19"/>
        <v>0</v>
      </c>
    </row>
    <row r="236" spans="1:14" ht="22.5" customHeight="1">
      <c r="A236" s="20" t="s">
        <v>441</v>
      </c>
      <c r="B236" s="20" t="s">
        <v>442</v>
      </c>
      <c r="C236" s="21">
        <v>50000</v>
      </c>
      <c r="D236" s="21">
        <v>0</v>
      </c>
      <c r="E236" s="39">
        <v>50000</v>
      </c>
      <c r="F236" s="39"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40">
        <v>50000</v>
      </c>
      <c r="M236" s="41">
        <f t="shared" si="20"/>
        <v>50000</v>
      </c>
      <c r="N236" s="41">
        <f t="shared" si="19"/>
        <v>0</v>
      </c>
    </row>
    <row r="237" spans="1:14" ht="31.5">
      <c r="A237" s="20" t="s">
        <v>443</v>
      </c>
      <c r="B237" s="20" t="s">
        <v>444</v>
      </c>
      <c r="C237" s="21">
        <v>37000</v>
      </c>
      <c r="D237" s="21">
        <v>0</v>
      </c>
      <c r="E237" s="39">
        <v>37000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>
        <v>0</v>
      </c>
      <c r="L237" s="40">
        <v>37000</v>
      </c>
      <c r="M237" s="41">
        <f t="shared" si="20"/>
        <v>37000</v>
      </c>
      <c r="N237" s="41">
        <f t="shared" si="19"/>
        <v>0</v>
      </c>
    </row>
    <row r="238" spans="1:14" ht="15.75" customHeight="1">
      <c r="A238" s="24">
        <v>21</v>
      </c>
      <c r="B238" s="25" t="s">
        <v>760</v>
      </c>
      <c r="C238" s="21"/>
      <c r="D238" s="21"/>
      <c r="E238" s="42">
        <f>SUM(E239:E306)</f>
        <v>6571221.5999999996</v>
      </c>
      <c r="F238" s="39"/>
      <c r="G238" s="39"/>
      <c r="H238" s="39"/>
      <c r="I238" s="42">
        <f>SUM(I239:I306)</f>
        <v>1536047.4700000002</v>
      </c>
      <c r="J238" s="39"/>
      <c r="K238" s="39"/>
      <c r="L238" s="40"/>
      <c r="M238" s="42">
        <f>SUM(M239:M306)</f>
        <v>5035174.1300000008</v>
      </c>
      <c r="N238" s="43">
        <f t="shared" si="19"/>
        <v>23.375371635617956</v>
      </c>
    </row>
    <row r="239" spans="1:14" ht="31.5">
      <c r="A239" s="20" t="s">
        <v>445</v>
      </c>
      <c r="B239" s="20" t="s">
        <v>446</v>
      </c>
      <c r="C239" s="21">
        <v>700000</v>
      </c>
      <c r="D239" s="21">
        <v>0</v>
      </c>
      <c r="E239" s="39">
        <v>700000</v>
      </c>
      <c r="F239" s="39">
        <v>209457.76</v>
      </c>
      <c r="G239" s="39">
        <v>209457.76</v>
      </c>
      <c r="H239" s="39">
        <v>209457.76</v>
      </c>
      <c r="I239" s="39">
        <v>209457.76</v>
      </c>
      <c r="J239" s="39">
        <v>0</v>
      </c>
      <c r="K239" s="39">
        <v>29.922537142857141</v>
      </c>
      <c r="L239" s="40">
        <v>490542.24</v>
      </c>
      <c r="M239" s="41">
        <f t="shared" ref="M239:M270" si="21">E239-I239</f>
        <v>490542.24</v>
      </c>
      <c r="N239" s="41">
        <f t="shared" si="19"/>
        <v>29.922537142857141</v>
      </c>
    </row>
    <row r="240" spans="1:14">
      <c r="A240" s="20" t="s">
        <v>447</v>
      </c>
      <c r="B240" s="20" t="s">
        <v>448</v>
      </c>
      <c r="C240" s="21">
        <v>95000</v>
      </c>
      <c r="D240" s="21">
        <v>0</v>
      </c>
      <c r="E240" s="39">
        <v>95000</v>
      </c>
      <c r="F240" s="39">
        <v>31930</v>
      </c>
      <c r="G240" s="39">
        <v>31930</v>
      </c>
      <c r="H240" s="39">
        <v>31930</v>
      </c>
      <c r="I240" s="39">
        <v>31930</v>
      </c>
      <c r="J240" s="39">
        <v>0</v>
      </c>
      <c r="K240" s="39">
        <v>33.610526315789471</v>
      </c>
      <c r="L240" s="40">
        <v>63070</v>
      </c>
      <c r="M240" s="41">
        <f t="shared" si="21"/>
        <v>63070</v>
      </c>
      <c r="N240" s="41">
        <f t="shared" si="19"/>
        <v>33.610526315789471</v>
      </c>
    </row>
    <row r="241" spans="1:14">
      <c r="A241" s="20" t="s">
        <v>449</v>
      </c>
      <c r="B241" s="20" t="s">
        <v>450</v>
      </c>
      <c r="C241" s="21">
        <v>42000</v>
      </c>
      <c r="D241" s="21">
        <v>0</v>
      </c>
      <c r="E241" s="39">
        <v>42000</v>
      </c>
      <c r="F241" s="39">
        <v>0</v>
      </c>
      <c r="G241" s="39">
        <v>0</v>
      </c>
      <c r="H241" s="39">
        <v>0</v>
      </c>
      <c r="I241" s="39">
        <v>0</v>
      </c>
      <c r="J241" s="39">
        <v>0</v>
      </c>
      <c r="K241" s="39">
        <v>0</v>
      </c>
      <c r="L241" s="40">
        <v>42000</v>
      </c>
      <c r="M241" s="41">
        <f t="shared" si="21"/>
        <v>42000</v>
      </c>
      <c r="N241" s="41">
        <f t="shared" si="19"/>
        <v>0</v>
      </c>
    </row>
    <row r="242" spans="1:14">
      <c r="A242" s="20" t="s">
        <v>451</v>
      </c>
      <c r="B242" s="20" t="s">
        <v>452</v>
      </c>
      <c r="C242" s="21">
        <v>400000</v>
      </c>
      <c r="D242" s="21">
        <v>0</v>
      </c>
      <c r="E242" s="39">
        <v>400000</v>
      </c>
      <c r="F242" s="39">
        <v>145129.48000000001</v>
      </c>
      <c r="G242" s="39">
        <v>145129.48000000001</v>
      </c>
      <c r="H242" s="39">
        <v>145129.48000000001</v>
      </c>
      <c r="I242" s="39">
        <v>145129.48000000001</v>
      </c>
      <c r="J242" s="39">
        <v>0</v>
      </c>
      <c r="K242" s="39">
        <v>36.28237</v>
      </c>
      <c r="L242" s="40">
        <v>254870.52</v>
      </c>
      <c r="M242" s="41">
        <f t="shared" si="21"/>
        <v>254870.52</v>
      </c>
      <c r="N242" s="41">
        <f t="shared" si="19"/>
        <v>36.282370000000007</v>
      </c>
    </row>
    <row r="243" spans="1:14">
      <c r="A243" s="20" t="s">
        <v>453</v>
      </c>
      <c r="B243" s="20" t="s">
        <v>454</v>
      </c>
      <c r="C243" s="21">
        <v>400000</v>
      </c>
      <c r="D243" s="21">
        <v>0</v>
      </c>
      <c r="E243" s="39">
        <v>400000</v>
      </c>
      <c r="F243" s="39">
        <v>315023.55</v>
      </c>
      <c r="G243" s="39">
        <v>315023.55</v>
      </c>
      <c r="H243" s="39">
        <v>315023.55</v>
      </c>
      <c r="I243" s="39">
        <v>315023.55</v>
      </c>
      <c r="J243" s="39">
        <v>0</v>
      </c>
      <c r="K243" s="39">
        <v>78.7558875</v>
      </c>
      <c r="L243" s="40">
        <v>84976.45</v>
      </c>
      <c r="M243" s="41">
        <f t="shared" si="21"/>
        <v>84976.450000000012</v>
      </c>
      <c r="N243" s="41">
        <f t="shared" si="19"/>
        <v>78.7558875</v>
      </c>
    </row>
    <row r="244" spans="1:14" ht="31.5">
      <c r="A244" s="20" t="s">
        <v>455</v>
      </c>
      <c r="B244" s="20" t="s">
        <v>456</v>
      </c>
      <c r="C244" s="21">
        <v>300000</v>
      </c>
      <c r="D244" s="21">
        <v>0</v>
      </c>
      <c r="E244" s="39">
        <v>300000</v>
      </c>
      <c r="F244" s="39">
        <v>7200</v>
      </c>
      <c r="G244" s="39">
        <v>7200</v>
      </c>
      <c r="H244" s="39">
        <v>7200</v>
      </c>
      <c r="I244" s="39">
        <v>7200</v>
      </c>
      <c r="J244" s="39">
        <v>0</v>
      </c>
      <c r="K244" s="39">
        <v>2.4</v>
      </c>
      <c r="L244" s="40">
        <v>292800</v>
      </c>
      <c r="M244" s="41">
        <f t="shared" si="21"/>
        <v>292800</v>
      </c>
      <c r="N244" s="41">
        <f t="shared" si="19"/>
        <v>2.4</v>
      </c>
    </row>
    <row r="245" spans="1:14" ht="31.5">
      <c r="A245" s="20" t="s">
        <v>457</v>
      </c>
      <c r="B245" s="20" t="s">
        <v>458</v>
      </c>
      <c r="C245" s="21">
        <v>300000</v>
      </c>
      <c r="D245" s="21">
        <v>0</v>
      </c>
      <c r="E245" s="39">
        <v>300000</v>
      </c>
      <c r="F245" s="39">
        <v>206552</v>
      </c>
      <c r="G245" s="39">
        <v>206552</v>
      </c>
      <c r="H245" s="39">
        <v>206552</v>
      </c>
      <c r="I245" s="39">
        <v>206552</v>
      </c>
      <c r="J245" s="39">
        <v>0</v>
      </c>
      <c r="K245" s="39">
        <v>68.850666666666669</v>
      </c>
      <c r="L245" s="40">
        <v>93448</v>
      </c>
      <c r="M245" s="41">
        <f t="shared" si="21"/>
        <v>93448</v>
      </c>
      <c r="N245" s="41">
        <f t="shared" si="19"/>
        <v>68.850666666666669</v>
      </c>
    </row>
    <row r="246" spans="1:14">
      <c r="A246" s="20" t="s">
        <v>459</v>
      </c>
      <c r="B246" s="20" t="s">
        <v>460</v>
      </c>
      <c r="C246" s="21">
        <v>150000</v>
      </c>
      <c r="D246" s="21">
        <v>0</v>
      </c>
      <c r="E246" s="39">
        <v>150000</v>
      </c>
      <c r="F246" s="39">
        <v>3292.46</v>
      </c>
      <c r="G246" s="39">
        <v>3292.46</v>
      </c>
      <c r="H246" s="39">
        <v>3292.46</v>
      </c>
      <c r="I246" s="39">
        <v>3292.46</v>
      </c>
      <c r="J246" s="39">
        <v>0</v>
      </c>
      <c r="K246" s="39">
        <v>2.1949733333333334</v>
      </c>
      <c r="L246" s="40">
        <v>146707.54</v>
      </c>
      <c r="M246" s="41">
        <f t="shared" si="21"/>
        <v>146707.54</v>
      </c>
      <c r="N246" s="41">
        <f t="shared" si="19"/>
        <v>2.1949733333333334</v>
      </c>
    </row>
    <row r="247" spans="1:14" ht="31.5">
      <c r="A247" s="20" t="s">
        <v>461</v>
      </c>
      <c r="B247" s="20" t="s">
        <v>462</v>
      </c>
      <c r="C247" s="21">
        <v>48000</v>
      </c>
      <c r="D247" s="21">
        <v>0</v>
      </c>
      <c r="E247" s="39">
        <v>48000</v>
      </c>
      <c r="F247" s="39">
        <v>23966.67</v>
      </c>
      <c r="G247" s="39">
        <v>23966.67</v>
      </c>
      <c r="H247" s="39">
        <v>23966.67</v>
      </c>
      <c r="I247" s="39">
        <v>23966.67</v>
      </c>
      <c r="J247" s="39">
        <v>0</v>
      </c>
      <c r="K247" s="39">
        <v>49.930562500000001</v>
      </c>
      <c r="L247" s="40">
        <v>24033.33</v>
      </c>
      <c r="M247" s="41">
        <f t="shared" si="21"/>
        <v>24033.33</v>
      </c>
      <c r="N247" s="41">
        <f t="shared" si="19"/>
        <v>49.930562500000001</v>
      </c>
    </row>
    <row r="248" spans="1:14">
      <c r="A248" s="20" t="s">
        <v>463</v>
      </c>
      <c r="B248" s="20" t="s">
        <v>464</v>
      </c>
      <c r="C248" s="21">
        <v>1342035</v>
      </c>
      <c r="D248" s="21">
        <v>0</v>
      </c>
      <c r="E248" s="39">
        <v>1342035</v>
      </c>
      <c r="F248" s="39">
        <v>409832.9</v>
      </c>
      <c r="G248" s="39">
        <v>409832.9</v>
      </c>
      <c r="H248" s="39">
        <v>409832.9</v>
      </c>
      <c r="I248" s="39">
        <v>409832.9</v>
      </c>
      <c r="J248" s="39">
        <v>0</v>
      </c>
      <c r="K248" s="39">
        <v>30.538167782509397</v>
      </c>
      <c r="L248" s="40">
        <v>932202.1</v>
      </c>
      <c r="M248" s="41">
        <f t="shared" si="21"/>
        <v>932202.1</v>
      </c>
      <c r="N248" s="41">
        <f t="shared" si="19"/>
        <v>30.538167782509397</v>
      </c>
    </row>
    <row r="249" spans="1:14" ht="31.5">
      <c r="A249" s="20" t="s">
        <v>465</v>
      </c>
      <c r="B249" s="20" t="s">
        <v>466</v>
      </c>
      <c r="C249" s="21">
        <v>400000</v>
      </c>
      <c r="D249" s="21">
        <v>0</v>
      </c>
      <c r="E249" s="39">
        <v>400000</v>
      </c>
      <c r="F249" s="39">
        <v>106680</v>
      </c>
      <c r="G249" s="39">
        <v>106680</v>
      </c>
      <c r="H249" s="39">
        <v>106680</v>
      </c>
      <c r="I249" s="39">
        <v>106680</v>
      </c>
      <c r="J249" s="39">
        <v>0</v>
      </c>
      <c r="K249" s="39">
        <v>26.67</v>
      </c>
      <c r="L249" s="40">
        <v>293320</v>
      </c>
      <c r="M249" s="41">
        <f t="shared" si="21"/>
        <v>293320</v>
      </c>
      <c r="N249" s="41">
        <f t="shared" si="19"/>
        <v>26.67</v>
      </c>
    </row>
    <row r="250" spans="1:14">
      <c r="A250" s="20" t="s">
        <v>467</v>
      </c>
      <c r="B250" s="20" t="s">
        <v>468</v>
      </c>
      <c r="C250" s="21">
        <v>25000</v>
      </c>
      <c r="D250" s="21">
        <v>0</v>
      </c>
      <c r="E250" s="39">
        <v>25000</v>
      </c>
      <c r="F250" s="39">
        <v>24981.32</v>
      </c>
      <c r="G250" s="39">
        <v>24981.32</v>
      </c>
      <c r="H250" s="39">
        <v>24981.32</v>
      </c>
      <c r="I250" s="39">
        <v>24981.32</v>
      </c>
      <c r="J250" s="39">
        <v>0</v>
      </c>
      <c r="K250" s="39">
        <v>99.925280000000001</v>
      </c>
      <c r="L250" s="40">
        <v>18.68</v>
      </c>
      <c r="M250" s="41">
        <f t="shared" si="21"/>
        <v>18.680000000000291</v>
      </c>
      <c r="N250" s="41">
        <f t="shared" si="19"/>
        <v>99.925280000000001</v>
      </c>
    </row>
    <row r="251" spans="1:14" ht="31.5">
      <c r="A251" s="20" t="s">
        <v>469</v>
      </c>
      <c r="B251" s="20" t="s">
        <v>470</v>
      </c>
      <c r="C251" s="21">
        <v>45000</v>
      </c>
      <c r="D251" s="21">
        <v>0</v>
      </c>
      <c r="E251" s="39">
        <v>45000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40">
        <v>45000</v>
      </c>
      <c r="M251" s="41">
        <f t="shared" si="21"/>
        <v>45000</v>
      </c>
      <c r="N251" s="41">
        <f t="shared" si="19"/>
        <v>0</v>
      </c>
    </row>
    <row r="252" spans="1:14">
      <c r="A252" s="20" t="s">
        <v>471</v>
      </c>
      <c r="B252" s="20" t="s">
        <v>472</v>
      </c>
      <c r="C252" s="21">
        <v>400000</v>
      </c>
      <c r="D252" s="21">
        <v>0</v>
      </c>
      <c r="E252" s="39">
        <v>400000</v>
      </c>
      <c r="F252" s="39">
        <v>0</v>
      </c>
      <c r="G252" s="39">
        <v>0</v>
      </c>
      <c r="H252" s="39">
        <v>0</v>
      </c>
      <c r="I252" s="39">
        <v>0</v>
      </c>
      <c r="J252" s="39">
        <v>0</v>
      </c>
      <c r="K252" s="39">
        <v>0</v>
      </c>
      <c r="L252" s="40">
        <v>400000</v>
      </c>
      <c r="M252" s="41">
        <f t="shared" si="21"/>
        <v>400000</v>
      </c>
      <c r="N252" s="41">
        <f t="shared" si="19"/>
        <v>0</v>
      </c>
    </row>
    <row r="253" spans="1:14">
      <c r="A253" s="20" t="s">
        <v>473</v>
      </c>
      <c r="B253" s="20" t="s">
        <v>474</v>
      </c>
      <c r="C253" s="21">
        <v>60000</v>
      </c>
      <c r="D253" s="21">
        <v>0</v>
      </c>
      <c r="E253" s="39">
        <v>60000</v>
      </c>
      <c r="F253" s="39">
        <v>25018</v>
      </c>
      <c r="G253" s="39">
        <v>25018</v>
      </c>
      <c r="H253" s="39">
        <v>25018</v>
      </c>
      <c r="I253" s="39">
        <v>25018</v>
      </c>
      <c r="J253" s="39">
        <v>0</v>
      </c>
      <c r="K253" s="39">
        <v>41.696666666666665</v>
      </c>
      <c r="L253" s="40">
        <v>34982</v>
      </c>
      <c r="M253" s="41">
        <f t="shared" si="21"/>
        <v>34982</v>
      </c>
      <c r="N253" s="41">
        <f t="shared" si="19"/>
        <v>41.696666666666665</v>
      </c>
    </row>
    <row r="254" spans="1:14">
      <c r="A254" s="20" t="s">
        <v>475</v>
      </c>
      <c r="B254" s="20" t="s">
        <v>476</v>
      </c>
      <c r="C254" s="21">
        <v>700000</v>
      </c>
      <c r="D254" s="21">
        <v>-676103.4</v>
      </c>
      <c r="E254" s="39">
        <v>23896.6</v>
      </c>
      <c r="F254" s="39">
        <v>17383.330000000002</v>
      </c>
      <c r="G254" s="39">
        <v>17383.330000000002</v>
      </c>
      <c r="H254" s="39">
        <v>17383.330000000002</v>
      </c>
      <c r="I254" s="39">
        <v>17383.330000000002</v>
      </c>
      <c r="J254" s="39">
        <v>0</v>
      </c>
      <c r="K254" s="39">
        <v>72.74394683762543</v>
      </c>
      <c r="L254" s="40">
        <v>6513.27</v>
      </c>
      <c r="M254" s="41">
        <f t="shared" si="21"/>
        <v>6513.2699999999968</v>
      </c>
      <c r="N254" s="41">
        <f t="shared" si="19"/>
        <v>72.743946837625444</v>
      </c>
    </row>
    <row r="255" spans="1:14" ht="31.5">
      <c r="A255" s="20" t="s">
        <v>477</v>
      </c>
      <c r="B255" s="20" t="s">
        <v>478</v>
      </c>
      <c r="C255" s="21">
        <v>10000</v>
      </c>
      <c r="D255" s="21">
        <v>0</v>
      </c>
      <c r="E255" s="39">
        <v>10000</v>
      </c>
      <c r="F255" s="39">
        <v>0</v>
      </c>
      <c r="G255" s="39">
        <v>0</v>
      </c>
      <c r="H255" s="39">
        <v>0</v>
      </c>
      <c r="I255" s="39">
        <v>0</v>
      </c>
      <c r="J255" s="39">
        <v>0</v>
      </c>
      <c r="K255" s="39">
        <v>0</v>
      </c>
      <c r="L255" s="40">
        <v>10000</v>
      </c>
      <c r="M255" s="41">
        <f t="shared" si="21"/>
        <v>10000</v>
      </c>
      <c r="N255" s="41">
        <f t="shared" si="19"/>
        <v>0</v>
      </c>
    </row>
    <row r="256" spans="1:14">
      <c r="A256" s="20" t="s">
        <v>479</v>
      </c>
      <c r="B256" s="20" t="s">
        <v>480</v>
      </c>
      <c r="C256" s="21">
        <v>80000</v>
      </c>
      <c r="D256" s="21">
        <v>0</v>
      </c>
      <c r="E256" s="39">
        <v>80000</v>
      </c>
      <c r="F256" s="39">
        <v>0</v>
      </c>
      <c r="G256" s="39">
        <v>0</v>
      </c>
      <c r="H256" s="39">
        <v>0</v>
      </c>
      <c r="I256" s="39">
        <v>0</v>
      </c>
      <c r="J256" s="39">
        <v>0</v>
      </c>
      <c r="K256" s="39">
        <v>0</v>
      </c>
      <c r="L256" s="40">
        <v>80000</v>
      </c>
      <c r="M256" s="41">
        <f t="shared" si="21"/>
        <v>80000</v>
      </c>
      <c r="N256" s="41">
        <f t="shared" si="19"/>
        <v>0</v>
      </c>
    </row>
    <row r="257" spans="1:14" ht="31.5">
      <c r="A257" s="20" t="s">
        <v>481</v>
      </c>
      <c r="B257" s="20" t="s">
        <v>482</v>
      </c>
      <c r="C257" s="21">
        <v>100000</v>
      </c>
      <c r="D257" s="21">
        <v>0</v>
      </c>
      <c r="E257" s="39">
        <v>100000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40">
        <v>100000</v>
      </c>
      <c r="M257" s="41">
        <f t="shared" si="21"/>
        <v>100000</v>
      </c>
      <c r="N257" s="41">
        <f t="shared" si="19"/>
        <v>0</v>
      </c>
    </row>
    <row r="258" spans="1:14">
      <c r="A258" s="20" t="s">
        <v>483</v>
      </c>
      <c r="B258" s="20" t="s">
        <v>484</v>
      </c>
      <c r="C258" s="21">
        <v>42000</v>
      </c>
      <c r="D258" s="21">
        <v>0</v>
      </c>
      <c r="E258" s="39">
        <v>42000</v>
      </c>
      <c r="F258" s="39">
        <v>0</v>
      </c>
      <c r="G258" s="39">
        <v>0</v>
      </c>
      <c r="H258" s="39">
        <v>0</v>
      </c>
      <c r="I258" s="39">
        <v>0</v>
      </c>
      <c r="J258" s="39">
        <v>0</v>
      </c>
      <c r="K258" s="39">
        <v>0</v>
      </c>
      <c r="L258" s="40">
        <v>42000</v>
      </c>
      <c r="M258" s="41">
        <f t="shared" si="21"/>
        <v>42000</v>
      </c>
      <c r="N258" s="41">
        <f t="shared" si="19"/>
        <v>0</v>
      </c>
    </row>
    <row r="259" spans="1:14">
      <c r="A259" s="20" t="s">
        <v>485</v>
      </c>
      <c r="B259" s="20" t="s">
        <v>486</v>
      </c>
      <c r="C259" s="21">
        <v>20000</v>
      </c>
      <c r="D259" s="21">
        <v>0</v>
      </c>
      <c r="E259" s="39">
        <v>20000</v>
      </c>
      <c r="F259" s="39">
        <v>0</v>
      </c>
      <c r="G259" s="39">
        <v>0</v>
      </c>
      <c r="H259" s="39">
        <v>0</v>
      </c>
      <c r="I259" s="39">
        <v>0</v>
      </c>
      <c r="J259" s="39">
        <v>0</v>
      </c>
      <c r="K259" s="39">
        <v>0</v>
      </c>
      <c r="L259" s="40">
        <v>20000</v>
      </c>
      <c r="M259" s="41">
        <f t="shared" si="21"/>
        <v>20000</v>
      </c>
      <c r="N259" s="41">
        <f t="shared" si="19"/>
        <v>0</v>
      </c>
    </row>
    <row r="260" spans="1:14" ht="31.5">
      <c r="A260" s="20" t="s">
        <v>487</v>
      </c>
      <c r="B260" s="20" t="s">
        <v>488</v>
      </c>
      <c r="C260" s="21">
        <v>40000</v>
      </c>
      <c r="D260" s="21">
        <v>0</v>
      </c>
      <c r="E260" s="39">
        <v>40000</v>
      </c>
      <c r="F260" s="39">
        <v>0</v>
      </c>
      <c r="G260" s="39">
        <v>0</v>
      </c>
      <c r="H260" s="39">
        <v>0</v>
      </c>
      <c r="I260" s="39">
        <v>0</v>
      </c>
      <c r="J260" s="39">
        <v>0</v>
      </c>
      <c r="K260" s="39">
        <v>0</v>
      </c>
      <c r="L260" s="40">
        <v>40000</v>
      </c>
      <c r="M260" s="41">
        <f t="shared" si="21"/>
        <v>40000</v>
      </c>
      <c r="N260" s="41">
        <f t="shared" si="19"/>
        <v>0</v>
      </c>
    </row>
    <row r="261" spans="1:14">
      <c r="A261" s="20" t="s">
        <v>489</v>
      </c>
      <c r="B261" s="20" t="s">
        <v>490</v>
      </c>
      <c r="C261" s="21">
        <v>5000</v>
      </c>
      <c r="D261" s="21">
        <v>0</v>
      </c>
      <c r="E261" s="39">
        <v>5000</v>
      </c>
      <c r="F261" s="39">
        <v>0</v>
      </c>
      <c r="G261" s="39">
        <v>0</v>
      </c>
      <c r="H261" s="39">
        <v>0</v>
      </c>
      <c r="I261" s="39">
        <v>0</v>
      </c>
      <c r="J261" s="39">
        <v>0</v>
      </c>
      <c r="K261" s="39">
        <v>0</v>
      </c>
      <c r="L261" s="40">
        <v>5000</v>
      </c>
      <c r="M261" s="41">
        <f t="shared" si="21"/>
        <v>5000</v>
      </c>
      <c r="N261" s="41">
        <f t="shared" si="19"/>
        <v>0</v>
      </c>
    </row>
    <row r="262" spans="1:14">
      <c r="A262" s="20" t="s">
        <v>491</v>
      </c>
      <c r="B262" s="20" t="s">
        <v>492</v>
      </c>
      <c r="C262" s="21">
        <v>20000</v>
      </c>
      <c r="D262" s="21">
        <v>0</v>
      </c>
      <c r="E262" s="39">
        <v>20000</v>
      </c>
      <c r="F262" s="39">
        <v>0</v>
      </c>
      <c r="G262" s="39">
        <v>0</v>
      </c>
      <c r="H262" s="39">
        <v>0</v>
      </c>
      <c r="I262" s="39">
        <v>0</v>
      </c>
      <c r="J262" s="39">
        <v>0</v>
      </c>
      <c r="K262" s="39">
        <v>0</v>
      </c>
      <c r="L262" s="40">
        <v>20000</v>
      </c>
      <c r="M262" s="41">
        <f t="shared" si="21"/>
        <v>20000</v>
      </c>
      <c r="N262" s="41">
        <f t="shared" si="19"/>
        <v>0</v>
      </c>
    </row>
    <row r="263" spans="1:14" ht="31.5">
      <c r="A263" s="20" t="s">
        <v>493</v>
      </c>
      <c r="B263" s="20" t="s">
        <v>494</v>
      </c>
      <c r="C263" s="21">
        <v>15000</v>
      </c>
      <c r="D263" s="21">
        <v>0</v>
      </c>
      <c r="E263" s="39">
        <v>15000</v>
      </c>
      <c r="F263" s="39">
        <v>0</v>
      </c>
      <c r="G263" s="39">
        <v>0</v>
      </c>
      <c r="H263" s="39">
        <v>0</v>
      </c>
      <c r="I263" s="39">
        <v>0</v>
      </c>
      <c r="J263" s="39">
        <v>0</v>
      </c>
      <c r="K263" s="39">
        <v>0</v>
      </c>
      <c r="L263" s="40">
        <v>15000</v>
      </c>
      <c r="M263" s="41">
        <f t="shared" si="21"/>
        <v>15000</v>
      </c>
      <c r="N263" s="41">
        <f t="shared" si="19"/>
        <v>0</v>
      </c>
    </row>
    <row r="264" spans="1:14" ht="31.5">
      <c r="A264" s="20" t="s">
        <v>495</v>
      </c>
      <c r="B264" s="20" t="s">
        <v>496</v>
      </c>
      <c r="C264" s="21">
        <v>10000</v>
      </c>
      <c r="D264" s="21">
        <v>0</v>
      </c>
      <c r="E264" s="39">
        <v>10000</v>
      </c>
      <c r="F264" s="39">
        <v>0</v>
      </c>
      <c r="G264" s="39">
        <v>0</v>
      </c>
      <c r="H264" s="39">
        <v>0</v>
      </c>
      <c r="I264" s="39">
        <v>0</v>
      </c>
      <c r="J264" s="39">
        <v>0</v>
      </c>
      <c r="K264" s="39">
        <v>0</v>
      </c>
      <c r="L264" s="40">
        <v>10000</v>
      </c>
      <c r="M264" s="41">
        <f t="shared" si="21"/>
        <v>10000</v>
      </c>
      <c r="N264" s="41">
        <f t="shared" si="19"/>
        <v>0</v>
      </c>
    </row>
    <row r="265" spans="1:14">
      <c r="A265" s="20" t="s">
        <v>497</v>
      </c>
      <c r="B265" s="20" t="s">
        <v>498</v>
      </c>
      <c r="C265" s="21">
        <v>10000</v>
      </c>
      <c r="D265" s="21">
        <v>0</v>
      </c>
      <c r="E265" s="39">
        <v>10000</v>
      </c>
      <c r="F265" s="39">
        <v>0</v>
      </c>
      <c r="G265" s="39">
        <v>0</v>
      </c>
      <c r="H265" s="39">
        <v>0</v>
      </c>
      <c r="I265" s="39">
        <v>0</v>
      </c>
      <c r="J265" s="39">
        <v>0</v>
      </c>
      <c r="K265" s="39">
        <v>0</v>
      </c>
      <c r="L265" s="40">
        <v>10000</v>
      </c>
      <c r="M265" s="41">
        <f t="shared" si="21"/>
        <v>10000</v>
      </c>
      <c r="N265" s="41">
        <f t="shared" si="19"/>
        <v>0</v>
      </c>
    </row>
    <row r="266" spans="1:14">
      <c r="A266" s="20" t="s">
        <v>499</v>
      </c>
      <c r="B266" s="20" t="s">
        <v>500</v>
      </c>
      <c r="C266" s="21">
        <v>10000</v>
      </c>
      <c r="D266" s="21">
        <v>0</v>
      </c>
      <c r="E266" s="39">
        <v>10000</v>
      </c>
      <c r="F266" s="39">
        <v>0</v>
      </c>
      <c r="G266" s="39">
        <v>0</v>
      </c>
      <c r="H266" s="39">
        <v>0</v>
      </c>
      <c r="I266" s="39">
        <v>0</v>
      </c>
      <c r="J266" s="39">
        <v>0</v>
      </c>
      <c r="K266" s="39">
        <v>0</v>
      </c>
      <c r="L266" s="40">
        <v>10000</v>
      </c>
      <c r="M266" s="41">
        <f t="shared" si="21"/>
        <v>10000</v>
      </c>
      <c r="N266" s="41">
        <f t="shared" si="19"/>
        <v>0</v>
      </c>
    </row>
    <row r="267" spans="1:14" ht="31.5">
      <c r="A267" s="20" t="s">
        <v>501</v>
      </c>
      <c r="B267" s="20" t="s">
        <v>502</v>
      </c>
      <c r="C267" s="21">
        <v>10000</v>
      </c>
      <c r="D267" s="21">
        <v>0</v>
      </c>
      <c r="E267" s="39">
        <v>10000</v>
      </c>
      <c r="F267" s="39">
        <v>0</v>
      </c>
      <c r="G267" s="39">
        <v>0</v>
      </c>
      <c r="H267" s="39">
        <v>0</v>
      </c>
      <c r="I267" s="39">
        <v>0</v>
      </c>
      <c r="J267" s="39">
        <v>0</v>
      </c>
      <c r="K267" s="39">
        <v>0</v>
      </c>
      <c r="L267" s="40">
        <v>10000</v>
      </c>
      <c r="M267" s="41">
        <f t="shared" si="21"/>
        <v>10000</v>
      </c>
      <c r="N267" s="41">
        <f t="shared" si="19"/>
        <v>0</v>
      </c>
    </row>
    <row r="268" spans="1:14" ht="31.5">
      <c r="A268" s="20" t="s">
        <v>503</v>
      </c>
      <c r="B268" s="20" t="s">
        <v>504</v>
      </c>
      <c r="C268" s="21">
        <v>10000</v>
      </c>
      <c r="D268" s="21">
        <v>0</v>
      </c>
      <c r="E268" s="39">
        <v>10000</v>
      </c>
      <c r="F268" s="39">
        <v>0</v>
      </c>
      <c r="G268" s="39">
        <v>0</v>
      </c>
      <c r="H268" s="39">
        <v>0</v>
      </c>
      <c r="I268" s="39">
        <v>0</v>
      </c>
      <c r="J268" s="39">
        <v>0</v>
      </c>
      <c r="K268" s="39">
        <v>0</v>
      </c>
      <c r="L268" s="40">
        <v>10000</v>
      </c>
      <c r="M268" s="41">
        <f t="shared" si="21"/>
        <v>10000</v>
      </c>
      <c r="N268" s="41">
        <f t="shared" ref="N268:N331" si="22">I268*100/E268</f>
        <v>0</v>
      </c>
    </row>
    <row r="269" spans="1:14" ht="31.5">
      <c r="A269" s="20" t="s">
        <v>505</v>
      </c>
      <c r="B269" s="20" t="s">
        <v>506</v>
      </c>
      <c r="C269" s="21">
        <v>50000</v>
      </c>
      <c r="D269" s="21">
        <v>0</v>
      </c>
      <c r="E269" s="39">
        <v>50000</v>
      </c>
      <c r="F269" s="39">
        <v>0</v>
      </c>
      <c r="G269" s="39">
        <v>0</v>
      </c>
      <c r="H269" s="39">
        <v>0</v>
      </c>
      <c r="I269" s="39">
        <v>0</v>
      </c>
      <c r="J269" s="39">
        <v>0</v>
      </c>
      <c r="K269" s="39">
        <v>0</v>
      </c>
      <c r="L269" s="40">
        <v>50000</v>
      </c>
      <c r="M269" s="41">
        <f t="shared" si="21"/>
        <v>50000</v>
      </c>
      <c r="N269" s="41">
        <f t="shared" si="22"/>
        <v>0</v>
      </c>
    </row>
    <row r="270" spans="1:14" ht="31.5">
      <c r="A270" s="20" t="s">
        <v>507</v>
      </c>
      <c r="B270" s="20" t="s">
        <v>508</v>
      </c>
      <c r="C270" s="21">
        <v>8000</v>
      </c>
      <c r="D270" s="21">
        <v>0</v>
      </c>
      <c r="E270" s="39">
        <v>8000</v>
      </c>
      <c r="F270" s="39">
        <v>0</v>
      </c>
      <c r="G270" s="39">
        <v>0</v>
      </c>
      <c r="H270" s="39">
        <v>0</v>
      </c>
      <c r="I270" s="39">
        <v>0</v>
      </c>
      <c r="J270" s="39">
        <v>0</v>
      </c>
      <c r="K270" s="39">
        <v>0</v>
      </c>
      <c r="L270" s="40">
        <v>8000</v>
      </c>
      <c r="M270" s="41">
        <f t="shared" si="21"/>
        <v>8000</v>
      </c>
      <c r="N270" s="41">
        <f t="shared" si="22"/>
        <v>0</v>
      </c>
    </row>
    <row r="271" spans="1:14" ht="31.5">
      <c r="A271" s="20" t="s">
        <v>509</v>
      </c>
      <c r="B271" s="20" t="s">
        <v>510</v>
      </c>
      <c r="C271" s="21">
        <v>10000</v>
      </c>
      <c r="D271" s="21">
        <v>0</v>
      </c>
      <c r="E271" s="39">
        <v>10000</v>
      </c>
      <c r="F271" s="39">
        <v>0</v>
      </c>
      <c r="G271" s="39">
        <v>0</v>
      </c>
      <c r="H271" s="39">
        <v>0</v>
      </c>
      <c r="I271" s="39">
        <v>0</v>
      </c>
      <c r="J271" s="39">
        <v>0</v>
      </c>
      <c r="K271" s="39">
        <v>0</v>
      </c>
      <c r="L271" s="40">
        <v>10000</v>
      </c>
      <c r="M271" s="41">
        <f t="shared" ref="M271:M306" si="23">E271-I271</f>
        <v>10000</v>
      </c>
      <c r="N271" s="41">
        <f t="shared" si="22"/>
        <v>0</v>
      </c>
    </row>
    <row r="272" spans="1:14" ht="31.5">
      <c r="A272" s="20" t="s">
        <v>511</v>
      </c>
      <c r="B272" s="20" t="s">
        <v>512</v>
      </c>
      <c r="C272" s="21">
        <v>20000</v>
      </c>
      <c r="D272" s="21">
        <v>0</v>
      </c>
      <c r="E272" s="39">
        <v>20000</v>
      </c>
      <c r="F272" s="39">
        <v>3800</v>
      </c>
      <c r="G272" s="39">
        <v>3800</v>
      </c>
      <c r="H272" s="39">
        <v>3800</v>
      </c>
      <c r="I272" s="39">
        <v>3800</v>
      </c>
      <c r="J272" s="39">
        <v>0</v>
      </c>
      <c r="K272" s="39">
        <v>19</v>
      </c>
      <c r="L272" s="40">
        <v>16200</v>
      </c>
      <c r="M272" s="41">
        <f t="shared" si="23"/>
        <v>16200</v>
      </c>
      <c r="N272" s="41">
        <f t="shared" si="22"/>
        <v>19</v>
      </c>
    </row>
    <row r="273" spans="1:14" ht="31.5">
      <c r="A273" s="20" t="s">
        <v>513</v>
      </c>
      <c r="B273" s="20" t="s">
        <v>514</v>
      </c>
      <c r="C273" s="21">
        <v>30000</v>
      </c>
      <c r="D273" s="21">
        <v>0</v>
      </c>
      <c r="E273" s="39">
        <v>30000</v>
      </c>
      <c r="F273" s="39">
        <v>0</v>
      </c>
      <c r="G273" s="39">
        <v>0</v>
      </c>
      <c r="H273" s="39">
        <v>0</v>
      </c>
      <c r="I273" s="39">
        <v>0</v>
      </c>
      <c r="J273" s="39">
        <v>0</v>
      </c>
      <c r="K273" s="39">
        <v>0</v>
      </c>
      <c r="L273" s="40">
        <v>30000</v>
      </c>
      <c r="M273" s="41">
        <f t="shared" si="23"/>
        <v>30000</v>
      </c>
      <c r="N273" s="41">
        <f t="shared" si="22"/>
        <v>0</v>
      </c>
    </row>
    <row r="274" spans="1:14" ht="31.5">
      <c r="A274" s="20" t="s">
        <v>515</v>
      </c>
      <c r="B274" s="20" t="s">
        <v>516</v>
      </c>
      <c r="C274" s="21">
        <v>15000</v>
      </c>
      <c r="D274" s="21">
        <v>0</v>
      </c>
      <c r="E274" s="39">
        <v>15000</v>
      </c>
      <c r="F274" s="39">
        <v>0</v>
      </c>
      <c r="G274" s="39">
        <v>0</v>
      </c>
      <c r="H274" s="39">
        <v>0</v>
      </c>
      <c r="I274" s="39">
        <v>0</v>
      </c>
      <c r="J274" s="39">
        <v>0</v>
      </c>
      <c r="K274" s="39">
        <v>0</v>
      </c>
      <c r="L274" s="40">
        <v>15000</v>
      </c>
      <c r="M274" s="41">
        <f t="shared" si="23"/>
        <v>15000</v>
      </c>
      <c r="N274" s="41">
        <f t="shared" si="22"/>
        <v>0</v>
      </c>
    </row>
    <row r="275" spans="1:14">
      <c r="A275" s="20" t="s">
        <v>517</v>
      </c>
      <c r="B275" s="20" t="s">
        <v>518</v>
      </c>
      <c r="C275" s="21">
        <v>3000</v>
      </c>
      <c r="D275" s="21">
        <v>0</v>
      </c>
      <c r="E275" s="39">
        <v>3000</v>
      </c>
      <c r="F275" s="39">
        <v>0</v>
      </c>
      <c r="G275" s="39">
        <v>0</v>
      </c>
      <c r="H275" s="39">
        <v>0</v>
      </c>
      <c r="I275" s="39">
        <v>0</v>
      </c>
      <c r="J275" s="39">
        <v>0</v>
      </c>
      <c r="K275" s="39">
        <v>0</v>
      </c>
      <c r="L275" s="40">
        <v>3000</v>
      </c>
      <c r="M275" s="41">
        <f t="shared" si="23"/>
        <v>3000</v>
      </c>
      <c r="N275" s="41">
        <f t="shared" si="22"/>
        <v>0</v>
      </c>
    </row>
    <row r="276" spans="1:14" ht="31.5">
      <c r="A276" s="20" t="s">
        <v>519</v>
      </c>
      <c r="B276" s="20" t="s">
        <v>520</v>
      </c>
      <c r="C276" s="21">
        <v>15000</v>
      </c>
      <c r="D276" s="21">
        <v>0</v>
      </c>
      <c r="E276" s="39">
        <v>15000</v>
      </c>
      <c r="F276" s="39">
        <v>0</v>
      </c>
      <c r="G276" s="39">
        <v>0</v>
      </c>
      <c r="H276" s="39">
        <v>0</v>
      </c>
      <c r="I276" s="39">
        <v>0</v>
      </c>
      <c r="J276" s="39">
        <v>0</v>
      </c>
      <c r="K276" s="39">
        <v>0</v>
      </c>
      <c r="L276" s="40">
        <v>15000</v>
      </c>
      <c r="M276" s="41">
        <f t="shared" si="23"/>
        <v>15000</v>
      </c>
      <c r="N276" s="41">
        <f t="shared" si="22"/>
        <v>0</v>
      </c>
    </row>
    <row r="277" spans="1:14" ht="31.5">
      <c r="A277" s="20" t="s">
        <v>521</v>
      </c>
      <c r="B277" s="20" t="s">
        <v>522</v>
      </c>
      <c r="C277" s="21">
        <v>15000</v>
      </c>
      <c r="D277" s="21">
        <v>0</v>
      </c>
      <c r="E277" s="39">
        <v>15000</v>
      </c>
      <c r="F277" s="39">
        <v>0</v>
      </c>
      <c r="G277" s="39">
        <v>0</v>
      </c>
      <c r="H277" s="39">
        <v>0</v>
      </c>
      <c r="I277" s="39">
        <v>0</v>
      </c>
      <c r="J277" s="39">
        <v>0</v>
      </c>
      <c r="K277" s="39">
        <v>0</v>
      </c>
      <c r="L277" s="40">
        <v>15000</v>
      </c>
      <c r="M277" s="41">
        <f t="shared" si="23"/>
        <v>15000</v>
      </c>
      <c r="N277" s="41">
        <f t="shared" si="22"/>
        <v>0</v>
      </c>
    </row>
    <row r="278" spans="1:14" ht="31.5">
      <c r="A278" s="20" t="s">
        <v>523</v>
      </c>
      <c r="B278" s="20" t="s">
        <v>524</v>
      </c>
      <c r="C278" s="21">
        <v>6000</v>
      </c>
      <c r="D278" s="21">
        <v>0</v>
      </c>
      <c r="E278" s="39">
        <v>6000</v>
      </c>
      <c r="F278" s="39">
        <v>0</v>
      </c>
      <c r="G278" s="39">
        <v>0</v>
      </c>
      <c r="H278" s="39">
        <v>0</v>
      </c>
      <c r="I278" s="39">
        <v>0</v>
      </c>
      <c r="J278" s="39">
        <v>0</v>
      </c>
      <c r="K278" s="39">
        <v>0</v>
      </c>
      <c r="L278" s="40">
        <v>6000</v>
      </c>
      <c r="M278" s="41">
        <f t="shared" si="23"/>
        <v>6000</v>
      </c>
      <c r="N278" s="41">
        <f t="shared" si="22"/>
        <v>0</v>
      </c>
    </row>
    <row r="279" spans="1:14">
      <c r="A279" s="20" t="s">
        <v>525</v>
      </c>
      <c r="B279" s="20" t="s">
        <v>526</v>
      </c>
      <c r="C279" s="21">
        <v>8000</v>
      </c>
      <c r="D279" s="21">
        <v>0</v>
      </c>
      <c r="E279" s="39">
        <v>8000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40">
        <v>8000</v>
      </c>
      <c r="M279" s="41">
        <f t="shared" si="23"/>
        <v>8000</v>
      </c>
      <c r="N279" s="41">
        <f t="shared" si="22"/>
        <v>0</v>
      </c>
    </row>
    <row r="280" spans="1:14" ht="31.5">
      <c r="A280" s="20" t="s">
        <v>527</v>
      </c>
      <c r="B280" s="20" t="s">
        <v>528</v>
      </c>
      <c r="C280" s="21">
        <v>22727</v>
      </c>
      <c r="D280" s="21">
        <v>0</v>
      </c>
      <c r="E280" s="39">
        <v>22727</v>
      </c>
      <c r="F280" s="39">
        <v>0</v>
      </c>
      <c r="G280" s="39">
        <v>0</v>
      </c>
      <c r="H280" s="39">
        <v>0</v>
      </c>
      <c r="I280" s="39">
        <v>0</v>
      </c>
      <c r="J280" s="39">
        <v>0</v>
      </c>
      <c r="K280" s="39">
        <v>0</v>
      </c>
      <c r="L280" s="40">
        <v>22727</v>
      </c>
      <c r="M280" s="41">
        <f t="shared" si="23"/>
        <v>22727</v>
      </c>
      <c r="N280" s="41">
        <f t="shared" si="22"/>
        <v>0</v>
      </c>
    </row>
    <row r="281" spans="1:14" ht="31.5">
      <c r="A281" s="20" t="s">
        <v>529</v>
      </c>
      <c r="B281" s="20" t="s">
        <v>530</v>
      </c>
      <c r="C281" s="21">
        <v>10000</v>
      </c>
      <c r="D281" s="21">
        <v>0</v>
      </c>
      <c r="E281" s="39">
        <v>10000</v>
      </c>
      <c r="F281" s="39">
        <v>0</v>
      </c>
      <c r="G281" s="39">
        <v>0</v>
      </c>
      <c r="H281" s="39">
        <v>0</v>
      </c>
      <c r="I281" s="39">
        <v>0</v>
      </c>
      <c r="J281" s="39">
        <v>0</v>
      </c>
      <c r="K281" s="39">
        <v>0</v>
      </c>
      <c r="L281" s="40">
        <v>10000</v>
      </c>
      <c r="M281" s="41">
        <f t="shared" si="23"/>
        <v>10000</v>
      </c>
      <c r="N281" s="41">
        <f t="shared" si="22"/>
        <v>0</v>
      </c>
    </row>
    <row r="282" spans="1:14" ht="31.5">
      <c r="A282" s="20" t="s">
        <v>531</v>
      </c>
      <c r="B282" s="20" t="s">
        <v>532</v>
      </c>
      <c r="C282" s="21">
        <v>5000</v>
      </c>
      <c r="D282" s="21">
        <v>0</v>
      </c>
      <c r="E282" s="39">
        <v>5000</v>
      </c>
      <c r="F282" s="39">
        <v>0</v>
      </c>
      <c r="G282" s="39">
        <v>0</v>
      </c>
      <c r="H282" s="39">
        <v>0</v>
      </c>
      <c r="I282" s="39">
        <v>0</v>
      </c>
      <c r="J282" s="39">
        <v>0</v>
      </c>
      <c r="K282" s="39">
        <v>0</v>
      </c>
      <c r="L282" s="40">
        <v>5000</v>
      </c>
      <c r="M282" s="41">
        <f t="shared" si="23"/>
        <v>5000</v>
      </c>
      <c r="N282" s="41">
        <f t="shared" si="22"/>
        <v>0</v>
      </c>
    </row>
    <row r="283" spans="1:14" ht="31.5">
      <c r="A283" s="20" t="s">
        <v>533</v>
      </c>
      <c r="B283" s="20" t="s">
        <v>534</v>
      </c>
      <c r="C283" s="21">
        <v>10000</v>
      </c>
      <c r="D283" s="21">
        <v>0</v>
      </c>
      <c r="E283" s="39">
        <v>10000</v>
      </c>
      <c r="F283" s="39">
        <v>0</v>
      </c>
      <c r="G283" s="39">
        <v>0</v>
      </c>
      <c r="H283" s="39">
        <v>0</v>
      </c>
      <c r="I283" s="39">
        <v>0</v>
      </c>
      <c r="J283" s="39">
        <v>0</v>
      </c>
      <c r="K283" s="39">
        <v>0</v>
      </c>
      <c r="L283" s="40">
        <v>10000</v>
      </c>
      <c r="M283" s="41">
        <f t="shared" si="23"/>
        <v>10000</v>
      </c>
      <c r="N283" s="41">
        <f t="shared" si="22"/>
        <v>0</v>
      </c>
    </row>
    <row r="284" spans="1:14" ht="31.5">
      <c r="A284" s="20" t="s">
        <v>535</v>
      </c>
      <c r="B284" s="20" t="s">
        <v>536</v>
      </c>
      <c r="C284" s="21">
        <v>20000</v>
      </c>
      <c r="D284" s="21">
        <v>0</v>
      </c>
      <c r="E284" s="39">
        <v>20000</v>
      </c>
      <c r="F284" s="39">
        <v>5800</v>
      </c>
      <c r="G284" s="39">
        <v>5800</v>
      </c>
      <c r="H284" s="39">
        <v>5800</v>
      </c>
      <c r="I284" s="39">
        <v>5800</v>
      </c>
      <c r="J284" s="39">
        <v>0</v>
      </c>
      <c r="K284" s="39">
        <v>29</v>
      </c>
      <c r="L284" s="40">
        <v>14200</v>
      </c>
      <c r="M284" s="41">
        <f t="shared" si="23"/>
        <v>14200</v>
      </c>
      <c r="N284" s="41">
        <f t="shared" si="22"/>
        <v>29</v>
      </c>
    </row>
    <row r="285" spans="1:14" ht="31.5">
      <c r="A285" s="20" t="s">
        <v>537</v>
      </c>
      <c r="B285" s="20" t="s">
        <v>538</v>
      </c>
      <c r="C285" s="21">
        <v>40000</v>
      </c>
      <c r="D285" s="21">
        <v>0</v>
      </c>
      <c r="E285" s="39">
        <v>40000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40">
        <v>40000</v>
      </c>
      <c r="M285" s="41">
        <f t="shared" si="23"/>
        <v>40000</v>
      </c>
      <c r="N285" s="41">
        <f t="shared" si="22"/>
        <v>0</v>
      </c>
    </row>
    <row r="286" spans="1:14" ht="31.5">
      <c r="A286" s="20" t="s">
        <v>539</v>
      </c>
      <c r="B286" s="20" t="s">
        <v>540</v>
      </c>
      <c r="C286" s="21">
        <v>20000</v>
      </c>
      <c r="D286" s="21">
        <v>0</v>
      </c>
      <c r="E286" s="39">
        <v>20000</v>
      </c>
      <c r="F286" s="39">
        <v>0</v>
      </c>
      <c r="G286" s="39">
        <v>0</v>
      </c>
      <c r="H286" s="39">
        <v>0</v>
      </c>
      <c r="I286" s="39">
        <v>0</v>
      </c>
      <c r="J286" s="39">
        <v>0</v>
      </c>
      <c r="K286" s="39">
        <v>0</v>
      </c>
      <c r="L286" s="40">
        <v>20000</v>
      </c>
      <c r="M286" s="41">
        <f t="shared" si="23"/>
        <v>20000</v>
      </c>
      <c r="N286" s="41">
        <f t="shared" si="22"/>
        <v>0</v>
      </c>
    </row>
    <row r="287" spans="1:14" ht="31.5">
      <c r="A287" s="20" t="s">
        <v>541</v>
      </c>
      <c r="B287" s="20" t="s">
        <v>542</v>
      </c>
      <c r="C287" s="21">
        <v>3750</v>
      </c>
      <c r="D287" s="21">
        <v>0</v>
      </c>
      <c r="E287" s="39">
        <v>3750</v>
      </c>
      <c r="F287" s="39">
        <v>0</v>
      </c>
      <c r="G287" s="39">
        <v>0</v>
      </c>
      <c r="H287" s="39">
        <v>0</v>
      </c>
      <c r="I287" s="39">
        <v>0</v>
      </c>
      <c r="J287" s="39">
        <v>0</v>
      </c>
      <c r="K287" s="39">
        <v>0</v>
      </c>
      <c r="L287" s="40">
        <v>3750</v>
      </c>
      <c r="M287" s="41">
        <f t="shared" si="23"/>
        <v>3750</v>
      </c>
      <c r="N287" s="41">
        <f t="shared" si="22"/>
        <v>0</v>
      </c>
    </row>
    <row r="288" spans="1:14" ht="31.5">
      <c r="A288" s="20" t="s">
        <v>543</v>
      </c>
      <c r="B288" s="20" t="s">
        <v>753</v>
      </c>
      <c r="C288" s="21">
        <v>5000</v>
      </c>
      <c r="D288" s="21">
        <v>0</v>
      </c>
      <c r="E288" s="39">
        <v>5000</v>
      </c>
      <c r="F288" s="39">
        <v>0</v>
      </c>
      <c r="G288" s="39">
        <v>0</v>
      </c>
      <c r="H288" s="39">
        <v>0</v>
      </c>
      <c r="I288" s="39">
        <v>0</v>
      </c>
      <c r="J288" s="39">
        <v>0</v>
      </c>
      <c r="K288" s="39">
        <v>0</v>
      </c>
      <c r="L288" s="40">
        <v>5000</v>
      </c>
      <c r="M288" s="41">
        <f t="shared" si="23"/>
        <v>5000</v>
      </c>
      <c r="N288" s="41">
        <f t="shared" si="22"/>
        <v>0</v>
      </c>
    </row>
    <row r="289" spans="1:14" ht="31.5">
      <c r="A289" s="20" t="s">
        <v>544</v>
      </c>
      <c r="B289" s="20" t="s">
        <v>545</v>
      </c>
      <c r="C289" s="21">
        <v>17587</v>
      </c>
      <c r="D289" s="21">
        <v>0</v>
      </c>
      <c r="E289" s="39">
        <v>17587</v>
      </c>
      <c r="F289" s="39">
        <v>0</v>
      </c>
      <c r="G289" s="39">
        <v>0</v>
      </c>
      <c r="H289" s="39">
        <v>0</v>
      </c>
      <c r="I289" s="39">
        <v>0</v>
      </c>
      <c r="J289" s="39">
        <v>0</v>
      </c>
      <c r="K289" s="39">
        <v>0</v>
      </c>
      <c r="L289" s="40">
        <v>17587</v>
      </c>
      <c r="M289" s="41">
        <f t="shared" si="23"/>
        <v>17587</v>
      </c>
      <c r="N289" s="41">
        <f t="shared" si="22"/>
        <v>0</v>
      </c>
    </row>
    <row r="290" spans="1:14">
      <c r="A290" s="20" t="s">
        <v>546</v>
      </c>
      <c r="B290" s="20" t="s">
        <v>547</v>
      </c>
      <c r="C290" s="21">
        <v>8771</v>
      </c>
      <c r="D290" s="21">
        <v>0</v>
      </c>
      <c r="E290" s="39">
        <v>8771</v>
      </c>
      <c r="F290" s="39">
        <v>0</v>
      </c>
      <c r="G290" s="39">
        <v>0</v>
      </c>
      <c r="H290" s="39">
        <v>0</v>
      </c>
      <c r="I290" s="39">
        <v>0</v>
      </c>
      <c r="J290" s="39">
        <v>0</v>
      </c>
      <c r="K290" s="39">
        <v>0</v>
      </c>
      <c r="L290" s="40">
        <v>8771</v>
      </c>
      <c r="M290" s="41">
        <f t="shared" si="23"/>
        <v>8771</v>
      </c>
      <c r="N290" s="41">
        <f t="shared" si="22"/>
        <v>0</v>
      </c>
    </row>
    <row r="291" spans="1:14" ht="19.5" customHeight="1">
      <c r="A291" s="20" t="s">
        <v>548</v>
      </c>
      <c r="B291" s="20" t="s">
        <v>549</v>
      </c>
      <c r="C291" s="21">
        <v>100000</v>
      </c>
      <c r="D291" s="21">
        <v>0</v>
      </c>
      <c r="E291" s="39">
        <v>100000</v>
      </c>
      <c r="F291" s="39">
        <v>0</v>
      </c>
      <c r="G291" s="39">
        <v>0</v>
      </c>
      <c r="H291" s="39">
        <v>0</v>
      </c>
      <c r="I291" s="39">
        <v>0</v>
      </c>
      <c r="J291" s="39">
        <v>0</v>
      </c>
      <c r="K291" s="39">
        <v>0</v>
      </c>
      <c r="L291" s="40">
        <v>100000</v>
      </c>
      <c r="M291" s="41">
        <f t="shared" si="23"/>
        <v>100000</v>
      </c>
      <c r="N291" s="41">
        <f t="shared" si="22"/>
        <v>0</v>
      </c>
    </row>
    <row r="292" spans="1:14" ht="19.5" customHeight="1">
      <c r="A292" s="20" t="s">
        <v>550</v>
      </c>
      <c r="B292" s="20" t="s">
        <v>551</v>
      </c>
      <c r="C292" s="21">
        <v>95455</v>
      </c>
      <c r="D292" s="21">
        <v>0</v>
      </c>
      <c r="E292" s="39">
        <v>95455</v>
      </c>
      <c r="F292" s="39">
        <v>0</v>
      </c>
      <c r="G292" s="39">
        <v>0</v>
      </c>
      <c r="H292" s="39">
        <v>0</v>
      </c>
      <c r="I292" s="39">
        <v>0</v>
      </c>
      <c r="J292" s="39">
        <v>0</v>
      </c>
      <c r="K292" s="39">
        <v>0</v>
      </c>
      <c r="L292" s="40">
        <v>95455</v>
      </c>
      <c r="M292" s="41">
        <f t="shared" si="23"/>
        <v>95455</v>
      </c>
      <c r="N292" s="41">
        <f t="shared" si="22"/>
        <v>0</v>
      </c>
    </row>
    <row r="293" spans="1:14" ht="19.5" customHeight="1">
      <c r="A293" s="20" t="s">
        <v>552</v>
      </c>
      <c r="B293" s="20" t="s">
        <v>553</v>
      </c>
      <c r="C293" s="21">
        <v>60000</v>
      </c>
      <c r="D293" s="21">
        <v>0</v>
      </c>
      <c r="E293" s="39">
        <v>60000</v>
      </c>
      <c r="F293" s="39">
        <v>0</v>
      </c>
      <c r="G293" s="39">
        <v>0</v>
      </c>
      <c r="H293" s="39">
        <v>0</v>
      </c>
      <c r="I293" s="39">
        <v>0</v>
      </c>
      <c r="J293" s="39">
        <v>0</v>
      </c>
      <c r="K293" s="39">
        <v>0</v>
      </c>
      <c r="L293" s="40">
        <v>60000</v>
      </c>
      <c r="M293" s="41">
        <f t="shared" si="23"/>
        <v>60000</v>
      </c>
      <c r="N293" s="41">
        <f t="shared" si="22"/>
        <v>0</v>
      </c>
    </row>
    <row r="294" spans="1:14" ht="31.5">
      <c r="A294" s="20" t="s">
        <v>554</v>
      </c>
      <c r="B294" s="20" t="s">
        <v>555</v>
      </c>
      <c r="C294" s="21">
        <v>200000</v>
      </c>
      <c r="D294" s="21">
        <v>0</v>
      </c>
      <c r="E294" s="39">
        <v>200000</v>
      </c>
      <c r="F294" s="39">
        <v>0</v>
      </c>
      <c r="G294" s="39">
        <v>0</v>
      </c>
      <c r="H294" s="39">
        <v>0</v>
      </c>
      <c r="I294" s="39">
        <v>0</v>
      </c>
      <c r="J294" s="39">
        <v>0</v>
      </c>
      <c r="K294" s="39">
        <v>0</v>
      </c>
      <c r="L294" s="40">
        <v>200000</v>
      </c>
      <c r="M294" s="41">
        <f t="shared" si="23"/>
        <v>200000</v>
      </c>
      <c r="N294" s="41">
        <f t="shared" si="22"/>
        <v>0</v>
      </c>
    </row>
    <row r="295" spans="1:14" ht="31.5">
      <c r="A295" s="20" t="s">
        <v>556</v>
      </c>
      <c r="B295" s="20" t="s">
        <v>557</v>
      </c>
      <c r="C295" s="21">
        <v>100000</v>
      </c>
      <c r="D295" s="21">
        <v>0</v>
      </c>
      <c r="E295" s="39">
        <v>100000</v>
      </c>
      <c r="F295" s="39">
        <v>0</v>
      </c>
      <c r="G295" s="39">
        <v>0</v>
      </c>
      <c r="H295" s="39">
        <v>0</v>
      </c>
      <c r="I295" s="39">
        <v>0</v>
      </c>
      <c r="J295" s="39">
        <v>0</v>
      </c>
      <c r="K295" s="39">
        <v>0</v>
      </c>
      <c r="L295" s="40">
        <v>100000</v>
      </c>
      <c r="M295" s="41">
        <f t="shared" si="23"/>
        <v>100000</v>
      </c>
      <c r="N295" s="41">
        <f t="shared" si="22"/>
        <v>0</v>
      </c>
    </row>
    <row r="296" spans="1:14" ht="31.5">
      <c r="A296" s="20" t="s">
        <v>558</v>
      </c>
      <c r="B296" s="20" t="s">
        <v>559</v>
      </c>
      <c r="C296" s="21">
        <v>30000</v>
      </c>
      <c r="D296" s="21">
        <v>0</v>
      </c>
      <c r="E296" s="39">
        <v>30000</v>
      </c>
      <c r="F296" s="39">
        <v>0</v>
      </c>
      <c r="G296" s="39">
        <v>0</v>
      </c>
      <c r="H296" s="39">
        <v>0</v>
      </c>
      <c r="I296" s="39">
        <v>0</v>
      </c>
      <c r="J296" s="39">
        <v>0</v>
      </c>
      <c r="K296" s="39">
        <v>0</v>
      </c>
      <c r="L296" s="40">
        <v>30000</v>
      </c>
      <c r="M296" s="41">
        <f t="shared" si="23"/>
        <v>30000</v>
      </c>
      <c r="N296" s="41">
        <f t="shared" si="22"/>
        <v>0</v>
      </c>
    </row>
    <row r="297" spans="1:14" ht="31.5">
      <c r="A297" s="20" t="s">
        <v>560</v>
      </c>
      <c r="B297" s="20" t="s">
        <v>561</v>
      </c>
      <c r="C297" s="21">
        <v>50000</v>
      </c>
      <c r="D297" s="21">
        <v>0</v>
      </c>
      <c r="E297" s="39">
        <v>50000</v>
      </c>
      <c r="F297" s="39">
        <v>0</v>
      </c>
      <c r="G297" s="39">
        <v>0</v>
      </c>
      <c r="H297" s="39">
        <v>0</v>
      </c>
      <c r="I297" s="39">
        <v>0</v>
      </c>
      <c r="J297" s="39">
        <v>0</v>
      </c>
      <c r="K297" s="39">
        <v>0</v>
      </c>
      <c r="L297" s="40">
        <v>50000</v>
      </c>
      <c r="M297" s="41">
        <f t="shared" si="23"/>
        <v>50000</v>
      </c>
      <c r="N297" s="41">
        <f t="shared" si="22"/>
        <v>0</v>
      </c>
    </row>
    <row r="298" spans="1:14" ht="31.5">
      <c r="A298" s="20" t="s">
        <v>562</v>
      </c>
      <c r="B298" s="20" t="s">
        <v>563</v>
      </c>
      <c r="C298" s="21">
        <v>100000</v>
      </c>
      <c r="D298" s="21">
        <v>0</v>
      </c>
      <c r="E298" s="39">
        <v>100000</v>
      </c>
      <c r="F298" s="39">
        <v>0</v>
      </c>
      <c r="G298" s="39">
        <v>0</v>
      </c>
      <c r="H298" s="39">
        <v>0</v>
      </c>
      <c r="I298" s="39">
        <v>0</v>
      </c>
      <c r="J298" s="39">
        <v>0</v>
      </c>
      <c r="K298" s="39">
        <v>0</v>
      </c>
      <c r="L298" s="40">
        <v>100000</v>
      </c>
      <c r="M298" s="41">
        <f t="shared" si="23"/>
        <v>100000</v>
      </c>
      <c r="N298" s="41">
        <f t="shared" si="22"/>
        <v>0</v>
      </c>
    </row>
    <row r="299" spans="1:14" ht="31.5">
      <c r="A299" s="20" t="s">
        <v>564</v>
      </c>
      <c r="B299" s="20" t="s">
        <v>565</v>
      </c>
      <c r="C299" s="21">
        <v>20000</v>
      </c>
      <c r="D299" s="21">
        <v>0</v>
      </c>
      <c r="E299" s="39">
        <v>20000</v>
      </c>
      <c r="F299" s="39">
        <v>0</v>
      </c>
      <c r="G299" s="39">
        <v>0</v>
      </c>
      <c r="H299" s="39">
        <v>0</v>
      </c>
      <c r="I299" s="39">
        <v>0</v>
      </c>
      <c r="J299" s="39">
        <v>0</v>
      </c>
      <c r="K299" s="39">
        <v>0</v>
      </c>
      <c r="L299" s="40">
        <v>20000</v>
      </c>
      <c r="M299" s="41">
        <f t="shared" si="23"/>
        <v>20000</v>
      </c>
      <c r="N299" s="41">
        <f t="shared" si="22"/>
        <v>0</v>
      </c>
    </row>
    <row r="300" spans="1:14" ht="31.5">
      <c r="A300" s="20" t="s">
        <v>566</v>
      </c>
      <c r="B300" s="20" t="s">
        <v>567</v>
      </c>
      <c r="C300" s="21">
        <v>20000</v>
      </c>
      <c r="D300" s="21">
        <v>0</v>
      </c>
      <c r="E300" s="39">
        <v>20000</v>
      </c>
      <c r="F300" s="39">
        <v>0</v>
      </c>
      <c r="G300" s="39">
        <v>0</v>
      </c>
      <c r="H300" s="39">
        <v>0</v>
      </c>
      <c r="I300" s="39">
        <v>0</v>
      </c>
      <c r="J300" s="39">
        <v>0</v>
      </c>
      <c r="K300" s="39">
        <v>0</v>
      </c>
      <c r="L300" s="40">
        <v>20000</v>
      </c>
      <c r="M300" s="41">
        <f t="shared" si="23"/>
        <v>20000</v>
      </c>
      <c r="N300" s="41">
        <f t="shared" si="22"/>
        <v>0</v>
      </c>
    </row>
    <row r="301" spans="1:14" ht="31.5">
      <c r="A301" s="20" t="s">
        <v>568</v>
      </c>
      <c r="B301" s="20" t="s">
        <v>569</v>
      </c>
      <c r="C301" s="21">
        <v>50000</v>
      </c>
      <c r="D301" s="21">
        <v>0</v>
      </c>
      <c r="E301" s="39">
        <v>50000</v>
      </c>
      <c r="F301" s="39">
        <v>0</v>
      </c>
      <c r="G301" s="39">
        <v>0</v>
      </c>
      <c r="H301" s="39">
        <v>0</v>
      </c>
      <c r="I301" s="39">
        <v>0</v>
      </c>
      <c r="J301" s="39">
        <v>0</v>
      </c>
      <c r="K301" s="39">
        <v>0</v>
      </c>
      <c r="L301" s="40">
        <v>50000</v>
      </c>
      <c r="M301" s="41">
        <f t="shared" si="23"/>
        <v>50000</v>
      </c>
      <c r="N301" s="41">
        <f t="shared" si="22"/>
        <v>0</v>
      </c>
    </row>
    <row r="302" spans="1:14" ht="19.5" customHeight="1">
      <c r="A302" s="20" t="s">
        <v>570</v>
      </c>
      <c r="B302" s="20" t="s">
        <v>571</v>
      </c>
      <c r="C302" s="21">
        <v>100000</v>
      </c>
      <c r="D302" s="21">
        <v>0</v>
      </c>
      <c r="E302" s="39">
        <v>100000</v>
      </c>
      <c r="F302" s="39">
        <v>0</v>
      </c>
      <c r="G302" s="39">
        <v>0</v>
      </c>
      <c r="H302" s="39">
        <v>0</v>
      </c>
      <c r="I302" s="39">
        <v>0</v>
      </c>
      <c r="J302" s="39">
        <v>0</v>
      </c>
      <c r="K302" s="39">
        <v>0</v>
      </c>
      <c r="L302" s="40">
        <v>100000</v>
      </c>
      <c r="M302" s="41">
        <f t="shared" si="23"/>
        <v>100000</v>
      </c>
      <c r="N302" s="41">
        <f t="shared" si="22"/>
        <v>0</v>
      </c>
    </row>
    <row r="303" spans="1:14" ht="19.5" customHeight="1">
      <c r="A303" s="20" t="s">
        <v>572</v>
      </c>
      <c r="B303" s="20" t="s">
        <v>573</v>
      </c>
      <c r="C303" s="21">
        <v>40000</v>
      </c>
      <c r="D303" s="21">
        <v>0</v>
      </c>
      <c r="E303" s="39">
        <v>40000</v>
      </c>
      <c r="F303" s="39">
        <v>0</v>
      </c>
      <c r="G303" s="39">
        <v>0</v>
      </c>
      <c r="H303" s="39">
        <v>0</v>
      </c>
      <c r="I303" s="39">
        <v>0</v>
      </c>
      <c r="J303" s="39">
        <v>0</v>
      </c>
      <c r="K303" s="39">
        <v>0</v>
      </c>
      <c r="L303" s="40">
        <v>40000</v>
      </c>
      <c r="M303" s="41">
        <f t="shared" si="23"/>
        <v>40000</v>
      </c>
      <c r="N303" s="41">
        <f t="shared" si="22"/>
        <v>0</v>
      </c>
    </row>
    <row r="304" spans="1:14" ht="19.5" customHeight="1">
      <c r="A304" s="20" t="s">
        <v>574</v>
      </c>
      <c r="B304" s="20" t="s">
        <v>575</v>
      </c>
      <c r="C304" s="21">
        <v>60000</v>
      </c>
      <c r="D304" s="21">
        <v>0</v>
      </c>
      <c r="E304" s="39">
        <v>60000</v>
      </c>
      <c r="F304" s="39">
        <v>0</v>
      </c>
      <c r="G304" s="39">
        <v>0</v>
      </c>
      <c r="H304" s="39">
        <v>0</v>
      </c>
      <c r="I304" s="39">
        <v>0</v>
      </c>
      <c r="J304" s="39">
        <v>0</v>
      </c>
      <c r="K304" s="39">
        <v>0</v>
      </c>
      <c r="L304" s="40">
        <v>60000</v>
      </c>
      <c r="M304" s="41">
        <f t="shared" si="23"/>
        <v>60000</v>
      </c>
      <c r="N304" s="41">
        <f t="shared" si="22"/>
        <v>0</v>
      </c>
    </row>
    <row r="305" spans="1:14" ht="31.5">
      <c r="A305" s="20" t="s">
        <v>576</v>
      </c>
      <c r="B305" s="20" t="s">
        <v>577</v>
      </c>
      <c r="C305" s="21">
        <v>40000</v>
      </c>
      <c r="D305" s="21">
        <v>0</v>
      </c>
      <c r="E305" s="39">
        <v>40000</v>
      </c>
      <c r="F305" s="39">
        <v>0</v>
      </c>
      <c r="G305" s="39">
        <v>0</v>
      </c>
      <c r="H305" s="39">
        <v>0</v>
      </c>
      <c r="I305" s="39">
        <v>0</v>
      </c>
      <c r="J305" s="39">
        <v>0</v>
      </c>
      <c r="K305" s="39">
        <v>0</v>
      </c>
      <c r="L305" s="40">
        <v>40000</v>
      </c>
      <c r="M305" s="41">
        <f t="shared" si="23"/>
        <v>40000</v>
      </c>
      <c r="N305" s="41">
        <f t="shared" si="22"/>
        <v>0</v>
      </c>
    </row>
    <row r="306" spans="1:14" ht="31.5">
      <c r="A306" s="20" t="s">
        <v>578</v>
      </c>
      <c r="B306" s="20" t="s">
        <v>579</v>
      </c>
      <c r="C306" s="21">
        <v>50000</v>
      </c>
      <c r="D306" s="21">
        <v>0</v>
      </c>
      <c r="E306" s="39">
        <v>50000</v>
      </c>
      <c r="F306" s="39">
        <v>0</v>
      </c>
      <c r="G306" s="39">
        <v>0</v>
      </c>
      <c r="H306" s="39">
        <v>0</v>
      </c>
      <c r="I306" s="39">
        <v>0</v>
      </c>
      <c r="J306" s="39">
        <v>0</v>
      </c>
      <c r="K306" s="39">
        <v>0</v>
      </c>
      <c r="L306" s="40">
        <v>50000</v>
      </c>
      <c r="M306" s="41">
        <f t="shared" si="23"/>
        <v>50000</v>
      </c>
      <c r="N306" s="41">
        <f t="shared" si="22"/>
        <v>0</v>
      </c>
    </row>
    <row r="307" spans="1:14" ht="15.75" customHeight="1">
      <c r="A307" s="24">
        <v>22</v>
      </c>
      <c r="B307" s="23" t="s">
        <v>761</v>
      </c>
      <c r="C307" s="21"/>
      <c r="D307" s="21"/>
      <c r="E307" s="42">
        <f>SUM(E308:E320)</f>
        <v>827139</v>
      </c>
      <c r="F307" s="39"/>
      <c r="G307" s="39"/>
      <c r="H307" s="39"/>
      <c r="I307" s="42">
        <f>SUM(I308:I320)</f>
        <v>178682.1</v>
      </c>
      <c r="J307" s="39"/>
      <c r="K307" s="39"/>
      <c r="L307" s="40"/>
      <c r="M307" s="42">
        <f>SUM(M308:M320)</f>
        <v>648456.9</v>
      </c>
      <c r="N307" s="43">
        <f t="shared" si="22"/>
        <v>21.602427161577438</v>
      </c>
    </row>
    <row r="308" spans="1:14">
      <c r="A308" s="20" t="s">
        <v>580</v>
      </c>
      <c r="B308" s="20" t="s">
        <v>581</v>
      </c>
      <c r="C308" s="21">
        <v>50000</v>
      </c>
      <c r="D308" s="21">
        <v>0</v>
      </c>
      <c r="E308" s="39">
        <v>50000</v>
      </c>
      <c r="F308" s="39">
        <v>39601.699999999997</v>
      </c>
      <c r="G308" s="39">
        <v>39601.699999999997</v>
      </c>
      <c r="H308" s="39">
        <v>39601.699999999997</v>
      </c>
      <c r="I308" s="39">
        <v>39601.699999999997</v>
      </c>
      <c r="J308" s="39">
        <v>0</v>
      </c>
      <c r="K308" s="39">
        <v>79.203400000000002</v>
      </c>
      <c r="L308" s="40">
        <v>10398.299999999999</v>
      </c>
      <c r="M308" s="41">
        <f t="shared" ref="M308:M320" si="24">E308-I308</f>
        <v>10398.300000000003</v>
      </c>
      <c r="N308" s="41">
        <f t="shared" si="22"/>
        <v>79.203399999999988</v>
      </c>
    </row>
    <row r="309" spans="1:14" ht="31.5">
      <c r="A309" s="20" t="s">
        <v>582</v>
      </c>
      <c r="B309" s="20" t="s">
        <v>583</v>
      </c>
      <c r="C309" s="21">
        <v>200000</v>
      </c>
      <c r="D309" s="21">
        <v>0</v>
      </c>
      <c r="E309" s="39">
        <v>200000</v>
      </c>
      <c r="F309" s="39">
        <v>34341</v>
      </c>
      <c r="G309" s="39">
        <v>34341</v>
      </c>
      <c r="H309" s="39">
        <v>34341</v>
      </c>
      <c r="I309" s="39">
        <v>34341</v>
      </c>
      <c r="J309" s="39">
        <v>0</v>
      </c>
      <c r="K309" s="39">
        <v>17.170500000000001</v>
      </c>
      <c r="L309" s="40">
        <v>165659</v>
      </c>
      <c r="M309" s="41">
        <f t="shared" si="24"/>
        <v>165659</v>
      </c>
      <c r="N309" s="41">
        <f t="shared" si="22"/>
        <v>17.170500000000001</v>
      </c>
    </row>
    <row r="310" spans="1:14" ht="31.5">
      <c r="A310" s="20" t="s">
        <v>584</v>
      </c>
      <c r="B310" s="20" t="s">
        <v>585</v>
      </c>
      <c r="C310" s="21">
        <v>60000</v>
      </c>
      <c r="D310" s="21">
        <v>0</v>
      </c>
      <c r="E310" s="39">
        <v>60000</v>
      </c>
      <c r="F310" s="39">
        <v>0</v>
      </c>
      <c r="G310" s="39">
        <v>0</v>
      </c>
      <c r="H310" s="39">
        <v>0</v>
      </c>
      <c r="I310" s="39">
        <v>0</v>
      </c>
      <c r="J310" s="39">
        <v>0</v>
      </c>
      <c r="K310" s="39">
        <v>0</v>
      </c>
      <c r="L310" s="40">
        <v>60000</v>
      </c>
      <c r="M310" s="41">
        <f t="shared" si="24"/>
        <v>60000</v>
      </c>
      <c r="N310" s="41">
        <f t="shared" si="22"/>
        <v>0</v>
      </c>
    </row>
    <row r="311" spans="1:14" ht="31.5">
      <c r="A311" s="20" t="s">
        <v>586</v>
      </c>
      <c r="B311" s="20" t="s">
        <v>587</v>
      </c>
      <c r="C311" s="21">
        <v>100000</v>
      </c>
      <c r="D311" s="21">
        <v>0</v>
      </c>
      <c r="E311" s="39">
        <v>100000</v>
      </c>
      <c r="F311" s="39">
        <v>100000</v>
      </c>
      <c r="G311" s="39">
        <v>100000</v>
      </c>
      <c r="H311" s="39">
        <v>100000</v>
      </c>
      <c r="I311" s="39">
        <v>100000</v>
      </c>
      <c r="J311" s="39">
        <v>0</v>
      </c>
      <c r="K311" s="39">
        <v>100</v>
      </c>
      <c r="L311" s="40">
        <v>0</v>
      </c>
      <c r="M311" s="41">
        <f t="shared" si="24"/>
        <v>0</v>
      </c>
      <c r="N311" s="41">
        <f t="shared" si="22"/>
        <v>100</v>
      </c>
    </row>
    <row r="312" spans="1:14" ht="31.5">
      <c r="A312" s="20" t="s">
        <v>588</v>
      </c>
      <c r="B312" s="20" t="s">
        <v>589</v>
      </c>
      <c r="C312" s="21">
        <v>30000</v>
      </c>
      <c r="D312" s="21">
        <v>0</v>
      </c>
      <c r="E312" s="39">
        <v>30000</v>
      </c>
      <c r="F312" s="39">
        <v>4739.3999999999996</v>
      </c>
      <c r="G312" s="39">
        <v>4739.3999999999996</v>
      </c>
      <c r="H312" s="39">
        <v>4739.3999999999996</v>
      </c>
      <c r="I312" s="39">
        <v>4739.3999999999996</v>
      </c>
      <c r="J312" s="39">
        <v>0</v>
      </c>
      <c r="K312" s="39">
        <v>15.798</v>
      </c>
      <c r="L312" s="40">
        <v>25260.6</v>
      </c>
      <c r="M312" s="41">
        <f t="shared" si="24"/>
        <v>25260.6</v>
      </c>
      <c r="N312" s="41">
        <f t="shared" si="22"/>
        <v>15.797999999999998</v>
      </c>
    </row>
    <row r="313" spans="1:14" ht="31.5">
      <c r="A313" s="20" t="s">
        <v>590</v>
      </c>
      <c r="B313" s="20" t="s">
        <v>591</v>
      </c>
      <c r="C313" s="21">
        <v>20000</v>
      </c>
      <c r="D313" s="21">
        <v>-10750</v>
      </c>
      <c r="E313" s="39">
        <v>9250</v>
      </c>
      <c r="F313" s="39">
        <v>0</v>
      </c>
      <c r="G313" s="39">
        <v>0</v>
      </c>
      <c r="H313" s="39">
        <v>0</v>
      </c>
      <c r="I313" s="39">
        <v>0</v>
      </c>
      <c r="J313" s="39">
        <v>0</v>
      </c>
      <c r="K313" s="39">
        <v>0</v>
      </c>
      <c r="L313" s="40">
        <v>9250</v>
      </c>
      <c r="M313" s="41">
        <f t="shared" si="24"/>
        <v>9250</v>
      </c>
      <c r="N313" s="41">
        <f t="shared" si="22"/>
        <v>0</v>
      </c>
    </row>
    <row r="314" spans="1:14" ht="31.5">
      <c r="A314" s="20" t="s">
        <v>592</v>
      </c>
      <c r="B314" s="20" t="s">
        <v>593</v>
      </c>
      <c r="C314" s="21">
        <v>30000</v>
      </c>
      <c r="D314" s="21">
        <v>-27111</v>
      </c>
      <c r="E314" s="39">
        <v>2889</v>
      </c>
      <c r="F314" s="39">
        <v>0</v>
      </c>
      <c r="G314" s="39">
        <v>0</v>
      </c>
      <c r="H314" s="39">
        <v>0</v>
      </c>
      <c r="I314" s="39">
        <v>0</v>
      </c>
      <c r="J314" s="39">
        <v>0</v>
      </c>
      <c r="K314" s="39">
        <v>0</v>
      </c>
      <c r="L314" s="40">
        <v>2889</v>
      </c>
      <c r="M314" s="41">
        <f t="shared" si="24"/>
        <v>2889</v>
      </c>
      <c r="N314" s="41">
        <f t="shared" si="22"/>
        <v>0</v>
      </c>
    </row>
    <row r="315" spans="1:14" ht="31.5">
      <c r="A315" s="20" t="s">
        <v>594</v>
      </c>
      <c r="B315" s="20" t="s">
        <v>595</v>
      </c>
      <c r="C315" s="21">
        <v>6000</v>
      </c>
      <c r="D315" s="21">
        <v>-6000</v>
      </c>
      <c r="E315" s="39">
        <v>0</v>
      </c>
      <c r="F315" s="39">
        <v>0</v>
      </c>
      <c r="G315" s="39">
        <v>0</v>
      </c>
      <c r="H315" s="39">
        <v>0</v>
      </c>
      <c r="I315" s="39">
        <v>0</v>
      </c>
      <c r="J315" s="39">
        <v>0</v>
      </c>
      <c r="K315" s="39">
        <v>0</v>
      </c>
      <c r="L315" s="40">
        <v>0</v>
      </c>
      <c r="M315" s="41">
        <f t="shared" si="24"/>
        <v>0</v>
      </c>
      <c r="N315" s="41" t="e">
        <f t="shared" si="22"/>
        <v>#DIV/0!</v>
      </c>
    </row>
    <row r="316" spans="1:14" ht="31.5">
      <c r="A316" s="20" t="s">
        <v>596</v>
      </c>
      <c r="B316" s="20" t="s">
        <v>597</v>
      </c>
      <c r="C316" s="21">
        <v>30000</v>
      </c>
      <c r="D316" s="21">
        <v>0</v>
      </c>
      <c r="E316" s="39">
        <v>30000</v>
      </c>
      <c r="F316" s="39">
        <v>0</v>
      </c>
      <c r="G316" s="39">
        <v>0</v>
      </c>
      <c r="H316" s="39">
        <v>0</v>
      </c>
      <c r="I316" s="39">
        <v>0</v>
      </c>
      <c r="J316" s="39">
        <v>0</v>
      </c>
      <c r="K316" s="39">
        <v>0</v>
      </c>
      <c r="L316" s="40">
        <v>30000</v>
      </c>
      <c r="M316" s="41">
        <f t="shared" si="24"/>
        <v>30000</v>
      </c>
      <c r="N316" s="41">
        <f t="shared" si="22"/>
        <v>0</v>
      </c>
    </row>
    <row r="317" spans="1:14" ht="31.5">
      <c r="A317" s="20" t="s">
        <v>598</v>
      </c>
      <c r="B317" s="20" t="s">
        <v>599</v>
      </c>
      <c r="C317" s="21">
        <v>15000</v>
      </c>
      <c r="D317" s="21">
        <v>-5000</v>
      </c>
      <c r="E317" s="39">
        <v>10000</v>
      </c>
      <c r="F317" s="39">
        <v>0</v>
      </c>
      <c r="G317" s="39">
        <v>0</v>
      </c>
      <c r="H317" s="39">
        <v>0</v>
      </c>
      <c r="I317" s="39">
        <v>0</v>
      </c>
      <c r="J317" s="39">
        <v>0</v>
      </c>
      <c r="K317" s="39">
        <v>0</v>
      </c>
      <c r="L317" s="40">
        <v>10000</v>
      </c>
      <c r="M317" s="41">
        <f t="shared" si="24"/>
        <v>10000</v>
      </c>
      <c r="N317" s="41">
        <f t="shared" si="22"/>
        <v>0</v>
      </c>
    </row>
    <row r="318" spans="1:14" ht="31.5">
      <c r="A318" s="20" t="s">
        <v>600</v>
      </c>
      <c r="B318" s="20" t="s">
        <v>601</v>
      </c>
      <c r="C318" s="21">
        <v>70000</v>
      </c>
      <c r="D318" s="21">
        <v>0</v>
      </c>
      <c r="E318" s="39">
        <v>70000</v>
      </c>
      <c r="F318" s="39">
        <v>0</v>
      </c>
      <c r="G318" s="39">
        <v>0</v>
      </c>
      <c r="H318" s="39">
        <v>0</v>
      </c>
      <c r="I318" s="39">
        <v>0</v>
      </c>
      <c r="J318" s="39">
        <v>0</v>
      </c>
      <c r="K318" s="39">
        <v>0</v>
      </c>
      <c r="L318" s="40">
        <v>70000</v>
      </c>
      <c r="M318" s="41">
        <f t="shared" si="24"/>
        <v>70000</v>
      </c>
      <c r="N318" s="41">
        <f t="shared" si="22"/>
        <v>0</v>
      </c>
    </row>
    <row r="319" spans="1:14" ht="31.5">
      <c r="A319" s="20" t="s">
        <v>602</v>
      </c>
      <c r="B319" s="20" t="s">
        <v>603</v>
      </c>
      <c r="C319" s="21">
        <v>65000</v>
      </c>
      <c r="D319" s="21">
        <v>0</v>
      </c>
      <c r="E319" s="39">
        <v>65000</v>
      </c>
      <c r="F319" s="39">
        <v>0</v>
      </c>
      <c r="G319" s="39">
        <v>0</v>
      </c>
      <c r="H319" s="39">
        <v>0</v>
      </c>
      <c r="I319" s="39">
        <v>0</v>
      </c>
      <c r="J319" s="39">
        <v>0</v>
      </c>
      <c r="K319" s="39">
        <v>0</v>
      </c>
      <c r="L319" s="40">
        <v>65000</v>
      </c>
      <c r="M319" s="41">
        <f t="shared" si="24"/>
        <v>65000</v>
      </c>
      <c r="N319" s="41">
        <f t="shared" si="22"/>
        <v>0</v>
      </c>
    </row>
    <row r="320" spans="1:14" ht="14.25" customHeight="1">
      <c r="A320" s="20" t="s">
        <v>604</v>
      </c>
      <c r="B320" s="20" t="s">
        <v>605</v>
      </c>
      <c r="C320" s="21">
        <v>200000</v>
      </c>
      <c r="D320" s="21">
        <v>0</v>
      </c>
      <c r="E320" s="39">
        <v>200000</v>
      </c>
      <c r="F320" s="39">
        <v>0</v>
      </c>
      <c r="G320" s="39">
        <v>0</v>
      </c>
      <c r="H320" s="39">
        <v>0</v>
      </c>
      <c r="I320" s="39">
        <v>0</v>
      </c>
      <c r="J320" s="39">
        <v>0</v>
      </c>
      <c r="K320" s="39">
        <v>0</v>
      </c>
      <c r="L320" s="40">
        <v>200000</v>
      </c>
      <c r="M320" s="41">
        <f t="shared" si="24"/>
        <v>200000</v>
      </c>
      <c r="N320" s="41">
        <f t="shared" si="22"/>
        <v>0</v>
      </c>
    </row>
    <row r="321" spans="1:14" ht="15.75" customHeight="1">
      <c r="A321" s="24">
        <v>23</v>
      </c>
      <c r="B321" s="23" t="s">
        <v>762</v>
      </c>
      <c r="C321" s="21"/>
      <c r="D321" s="21"/>
      <c r="E321" s="42">
        <f>SUM(E322:E330)</f>
        <v>239000</v>
      </c>
      <c r="F321" s="39"/>
      <c r="G321" s="39"/>
      <c r="H321" s="39"/>
      <c r="I321" s="42">
        <f>SUM(I322:I330)</f>
        <v>32925</v>
      </c>
      <c r="J321" s="39"/>
      <c r="K321" s="39"/>
      <c r="L321" s="40"/>
      <c r="M321" s="42">
        <f>SUM(M322:M330)</f>
        <v>206075</v>
      </c>
      <c r="N321" s="43">
        <f t="shared" si="22"/>
        <v>13.776150627615063</v>
      </c>
    </row>
    <row r="322" spans="1:14">
      <c r="A322" s="20" t="s">
        <v>606</v>
      </c>
      <c r="B322" s="20" t="s">
        <v>754</v>
      </c>
      <c r="C322" s="21">
        <v>75000</v>
      </c>
      <c r="D322" s="21">
        <v>0</v>
      </c>
      <c r="E322" s="39">
        <v>75000</v>
      </c>
      <c r="F322" s="39">
        <v>4737</v>
      </c>
      <c r="G322" s="39">
        <v>4737</v>
      </c>
      <c r="H322" s="39">
        <v>4737</v>
      </c>
      <c r="I322" s="39">
        <v>4737</v>
      </c>
      <c r="J322" s="39">
        <v>0</v>
      </c>
      <c r="K322" s="39">
        <v>6.3159999999999998</v>
      </c>
      <c r="L322" s="40">
        <v>70263</v>
      </c>
      <c r="M322" s="41">
        <f t="shared" ref="M322:M330" si="25">E322-I322</f>
        <v>70263</v>
      </c>
      <c r="N322" s="41">
        <f t="shared" si="22"/>
        <v>6.3159999999999998</v>
      </c>
    </row>
    <row r="323" spans="1:14">
      <c r="A323" s="20" t="s">
        <v>607</v>
      </c>
      <c r="B323" s="20" t="s">
        <v>608</v>
      </c>
      <c r="C323" s="21">
        <v>15000</v>
      </c>
      <c r="D323" s="21">
        <v>-10000</v>
      </c>
      <c r="E323" s="39">
        <v>5000</v>
      </c>
      <c r="F323" s="39">
        <v>0</v>
      </c>
      <c r="G323" s="39">
        <v>0</v>
      </c>
      <c r="H323" s="39">
        <v>0</v>
      </c>
      <c r="I323" s="39">
        <v>0</v>
      </c>
      <c r="J323" s="39">
        <v>0</v>
      </c>
      <c r="K323" s="39">
        <v>0</v>
      </c>
      <c r="L323" s="40">
        <v>5000</v>
      </c>
      <c r="M323" s="41">
        <f t="shared" si="25"/>
        <v>5000</v>
      </c>
      <c r="N323" s="41">
        <f t="shared" si="22"/>
        <v>0</v>
      </c>
    </row>
    <row r="324" spans="1:14" ht="31.5">
      <c r="A324" s="20" t="s">
        <v>609</v>
      </c>
      <c r="B324" s="20" t="s">
        <v>610</v>
      </c>
      <c r="C324" s="21">
        <v>15000</v>
      </c>
      <c r="D324" s="21">
        <v>0</v>
      </c>
      <c r="E324" s="39">
        <v>15000</v>
      </c>
      <c r="F324" s="39">
        <v>10888</v>
      </c>
      <c r="G324" s="39">
        <v>10888</v>
      </c>
      <c r="H324" s="39">
        <v>10888</v>
      </c>
      <c r="I324" s="39">
        <v>10888</v>
      </c>
      <c r="J324" s="39">
        <v>0</v>
      </c>
      <c r="K324" s="39">
        <v>72.586666666666673</v>
      </c>
      <c r="L324" s="40">
        <v>4112</v>
      </c>
      <c r="M324" s="41">
        <f t="shared" si="25"/>
        <v>4112</v>
      </c>
      <c r="N324" s="41">
        <f t="shared" si="22"/>
        <v>72.586666666666673</v>
      </c>
    </row>
    <row r="325" spans="1:14">
      <c r="A325" s="20" t="s">
        <v>611</v>
      </c>
      <c r="B325" s="20" t="s">
        <v>612</v>
      </c>
      <c r="C325" s="21">
        <v>25000</v>
      </c>
      <c r="D325" s="21">
        <v>0</v>
      </c>
      <c r="E325" s="39">
        <v>25000</v>
      </c>
      <c r="F325" s="39">
        <v>0</v>
      </c>
      <c r="G325" s="39">
        <v>0</v>
      </c>
      <c r="H325" s="39">
        <v>0</v>
      </c>
      <c r="I325" s="39">
        <v>0</v>
      </c>
      <c r="J325" s="39">
        <v>0</v>
      </c>
      <c r="K325" s="39">
        <v>0</v>
      </c>
      <c r="L325" s="40">
        <v>25000</v>
      </c>
      <c r="M325" s="41">
        <f t="shared" si="25"/>
        <v>25000</v>
      </c>
      <c r="N325" s="41">
        <f t="shared" si="22"/>
        <v>0</v>
      </c>
    </row>
    <row r="326" spans="1:14">
      <c r="A326" s="20" t="s">
        <v>613</v>
      </c>
      <c r="B326" s="20" t="s">
        <v>614</v>
      </c>
      <c r="C326" s="21">
        <v>20000</v>
      </c>
      <c r="D326" s="21">
        <v>0</v>
      </c>
      <c r="E326" s="39">
        <v>20000</v>
      </c>
      <c r="F326" s="39">
        <v>4000</v>
      </c>
      <c r="G326" s="39">
        <v>4000</v>
      </c>
      <c r="H326" s="39">
        <v>4000</v>
      </c>
      <c r="I326" s="39">
        <v>4000</v>
      </c>
      <c r="J326" s="39">
        <v>0</v>
      </c>
      <c r="K326" s="39">
        <v>20</v>
      </c>
      <c r="L326" s="40">
        <v>16000</v>
      </c>
      <c r="M326" s="41">
        <f t="shared" si="25"/>
        <v>16000</v>
      </c>
      <c r="N326" s="41">
        <f t="shared" si="22"/>
        <v>20</v>
      </c>
    </row>
    <row r="327" spans="1:14">
      <c r="A327" s="20" t="s">
        <v>615</v>
      </c>
      <c r="B327" s="20" t="s">
        <v>616</v>
      </c>
      <c r="C327" s="21">
        <v>20000</v>
      </c>
      <c r="D327" s="21">
        <v>0</v>
      </c>
      <c r="E327" s="39">
        <v>20000</v>
      </c>
      <c r="F327" s="39">
        <v>0</v>
      </c>
      <c r="G327" s="39">
        <v>0</v>
      </c>
      <c r="H327" s="39">
        <v>0</v>
      </c>
      <c r="I327" s="39">
        <v>0</v>
      </c>
      <c r="J327" s="39">
        <v>0</v>
      </c>
      <c r="K327" s="39">
        <v>0</v>
      </c>
      <c r="L327" s="40">
        <v>20000</v>
      </c>
      <c r="M327" s="41">
        <f t="shared" si="25"/>
        <v>20000</v>
      </c>
      <c r="N327" s="41">
        <f t="shared" si="22"/>
        <v>0</v>
      </c>
    </row>
    <row r="328" spans="1:14">
      <c r="A328" s="20" t="s">
        <v>617</v>
      </c>
      <c r="B328" s="20" t="s">
        <v>618</v>
      </c>
      <c r="C328" s="21">
        <v>54000</v>
      </c>
      <c r="D328" s="21">
        <v>0</v>
      </c>
      <c r="E328" s="39">
        <v>54000</v>
      </c>
      <c r="F328" s="39">
        <v>13300</v>
      </c>
      <c r="G328" s="39">
        <v>13300</v>
      </c>
      <c r="H328" s="39">
        <v>13300</v>
      </c>
      <c r="I328" s="39">
        <v>13300</v>
      </c>
      <c r="J328" s="39">
        <v>0</v>
      </c>
      <c r="K328" s="39">
        <v>24.62962962962963</v>
      </c>
      <c r="L328" s="40">
        <v>40700</v>
      </c>
      <c r="M328" s="41">
        <f t="shared" si="25"/>
        <v>40700</v>
      </c>
      <c r="N328" s="41">
        <f t="shared" si="22"/>
        <v>24.62962962962963</v>
      </c>
    </row>
    <row r="329" spans="1:14" ht="31.5">
      <c r="A329" s="20" t="s">
        <v>619</v>
      </c>
      <c r="B329" s="20" t="s">
        <v>620</v>
      </c>
      <c r="C329" s="21">
        <v>10000</v>
      </c>
      <c r="D329" s="21">
        <v>0</v>
      </c>
      <c r="E329" s="39">
        <v>10000</v>
      </c>
      <c r="F329" s="39">
        <v>0</v>
      </c>
      <c r="G329" s="39">
        <v>0</v>
      </c>
      <c r="H329" s="39">
        <v>0</v>
      </c>
      <c r="I329" s="39">
        <v>0</v>
      </c>
      <c r="J329" s="39">
        <v>0</v>
      </c>
      <c r="K329" s="39">
        <v>0</v>
      </c>
      <c r="L329" s="40">
        <v>10000</v>
      </c>
      <c r="M329" s="41">
        <f t="shared" si="25"/>
        <v>10000</v>
      </c>
      <c r="N329" s="41">
        <f t="shared" si="22"/>
        <v>0</v>
      </c>
    </row>
    <row r="330" spans="1:14" ht="15.75" customHeight="1">
      <c r="A330" s="20" t="s">
        <v>621</v>
      </c>
      <c r="B330" s="20" t="s">
        <v>622</v>
      </c>
      <c r="C330" s="21">
        <v>15000</v>
      </c>
      <c r="D330" s="21">
        <v>0</v>
      </c>
      <c r="E330" s="39">
        <v>15000</v>
      </c>
      <c r="F330" s="39">
        <v>0</v>
      </c>
      <c r="G330" s="39">
        <v>0</v>
      </c>
      <c r="H330" s="39">
        <v>0</v>
      </c>
      <c r="I330" s="39">
        <v>0</v>
      </c>
      <c r="J330" s="39">
        <v>0</v>
      </c>
      <c r="K330" s="39">
        <v>0</v>
      </c>
      <c r="L330" s="40">
        <v>15000</v>
      </c>
      <c r="M330" s="41">
        <f t="shared" si="25"/>
        <v>15000</v>
      </c>
      <c r="N330" s="41">
        <f t="shared" si="22"/>
        <v>0</v>
      </c>
    </row>
    <row r="331" spans="1:14" ht="15.75" customHeight="1">
      <c r="A331" s="24">
        <v>24</v>
      </c>
      <c r="B331" s="23" t="s">
        <v>763</v>
      </c>
      <c r="C331" s="21"/>
      <c r="D331" s="21"/>
      <c r="E331" s="42">
        <f>SUM(E332:E333)</f>
        <v>30000</v>
      </c>
      <c r="F331" s="39"/>
      <c r="G331" s="39"/>
      <c r="H331" s="39"/>
      <c r="I331" s="42">
        <f>SUM(I332:I333)</f>
        <v>17633.330000000002</v>
      </c>
      <c r="J331" s="39"/>
      <c r="K331" s="39"/>
      <c r="L331" s="40"/>
      <c r="M331" s="42">
        <f>SUM(M332:M333)</f>
        <v>12366.669999999998</v>
      </c>
      <c r="N331" s="43">
        <f t="shared" si="22"/>
        <v>58.777766666666672</v>
      </c>
    </row>
    <row r="332" spans="1:14">
      <c r="A332" s="20" t="s">
        <v>623</v>
      </c>
      <c r="B332" s="20" t="s">
        <v>624</v>
      </c>
      <c r="C332" s="21">
        <v>20000</v>
      </c>
      <c r="D332" s="21">
        <v>0</v>
      </c>
      <c r="E332" s="39">
        <v>20000</v>
      </c>
      <c r="F332" s="39">
        <v>17633.330000000002</v>
      </c>
      <c r="G332" s="39">
        <v>17633.330000000002</v>
      </c>
      <c r="H332" s="39">
        <v>17633.330000000002</v>
      </c>
      <c r="I332" s="39">
        <v>17633.330000000002</v>
      </c>
      <c r="J332" s="39">
        <v>0</v>
      </c>
      <c r="K332" s="39">
        <v>88.166650000000004</v>
      </c>
      <c r="L332" s="40">
        <v>2366.67</v>
      </c>
      <c r="M332" s="41">
        <f>E332-I332</f>
        <v>2366.6699999999983</v>
      </c>
      <c r="N332" s="41">
        <f t="shared" ref="N332:N391" si="26">I332*100/E332</f>
        <v>88.166650000000018</v>
      </c>
    </row>
    <row r="333" spans="1:14" ht="31.5">
      <c r="A333" s="20" t="s">
        <v>625</v>
      </c>
      <c r="B333" s="20" t="s">
        <v>626</v>
      </c>
      <c r="C333" s="21">
        <v>10000</v>
      </c>
      <c r="D333" s="21">
        <v>0</v>
      </c>
      <c r="E333" s="39">
        <v>10000</v>
      </c>
      <c r="F333" s="39">
        <v>0</v>
      </c>
      <c r="G333" s="39">
        <v>0</v>
      </c>
      <c r="H333" s="39">
        <v>0</v>
      </c>
      <c r="I333" s="39">
        <v>0</v>
      </c>
      <c r="J333" s="39">
        <v>0</v>
      </c>
      <c r="K333" s="39">
        <v>0</v>
      </c>
      <c r="L333" s="40">
        <v>10000</v>
      </c>
      <c r="M333" s="41">
        <f>E333-I333</f>
        <v>10000</v>
      </c>
      <c r="N333" s="41">
        <f t="shared" si="26"/>
        <v>0</v>
      </c>
    </row>
    <row r="334" spans="1:14" ht="15.75" customHeight="1">
      <c r="A334" s="24">
        <v>25</v>
      </c>
      <c r="B334" s="23" t="s">
        <v>764</v>
      </c>
      <c r="C334" s="21"/>
      <c r="D334" s="21"/>
      <c r="E334" s="42">
        <f>SUM(E335:E342)</f>
        <v>2614821</v>
      </c>
      <c r="F334" s="39"/>
      <c r="G334" s="39"/>
      <c r="H334" s="39"/>
      <c r="I334" s="42">
        <f>SUM(I335:I342)</f>
        <v>404548.06</v>
      </c>
      <c r="J334" s="39"/>
      <c r="K334" s="39"/>
      <c r="L334" s="40"/>
      <c r="M334" s="42">
        <f>SUM(M335:M342)</f>
        <v>2210272.94</v>
      </c>
      <c r="N334" s="43">
        <f t="shared" si="26"/>
        <v>15.471348134346481</v>
      </c>
    </row>
    <row r="335" spans="1:14" ht="15.75" customHeight="1">
      <c r="A335" s="20" t="s">
        <v>627</v>
      </c>
      <c r="B335" s="20" t="s">
        <v>628</v>
      </c>
      <c r="C335" s="21">
        <v>42000</v>
      </c>
      <c r="D335" s="21">
        <v>0</v>
      </c>
      <c r="E335" s="39">
        <v>42000</v>
      </c>
      <c r="F335" s="39">
        <v>16120</v>
      </c>
      <c r="G335" s="39">
        <v>16120</v>
      </c>
      <c r="H335" s="39">
        <v>16120</v>
      </c>
      <c r="I335" s="39">
        <v>16120</v>
      </c>
      <c r="J335" s="39">
        <v>0</v>
      </c>
      <c r="K335" s="39">
        <v>38.38095238095238</v>
      </c>
      <c r="L335" s="40">
        <v>25880</v>
      </c>
      <c r="M335" s="41">
        <f t="shared" ref="M335:M342" si="27">E335-I335</f>
        <v>25880</v>
      </c>
      <c r="N335" s="41">
        <f t="shared" si="26"/>
        <v>38.38095238095238</v>
      </c>
    </row>
    <row r="336" spans="1:14" ht="15.75" customHeight="1">
      <c r="A336" s="20" t="s">
        <v>629</v>
      </c>
      <c r="B336" s="20" t="s">
        <v>630</v>
      </c>
      <c r="C336" s="21">
        <v>201398</v>
      </c>
      <c r="D336" s="21">
        <v>0</v>
      </c>
      <c r="E336" s="39">
        <v>201398</v>
      </c>
      <c r="F336" s="39">
        <v>30328.7</v>
      </c>
      <c r="G336" s="39">
        <v>30328.7</v>
      </c>
      <c r="H336" s="39">
        <v>30328.7</v>
      </c>
      <c r="I336" s="39">
        <v>30328.7</v>
      </c>
      <c r="J336" s="39">
        <v>0</v>
      </c>
      <c r="K336" s="39">
        <v>15.059086981995849</v>
      </c>
      <c r="L336" s="40">
        <v>171069.3</v>
      </c>
      <c r="M336" s="41">
        <f t="shared" si="27"/>
        <v>171069.3</v>
      </c>
      <c r="N336" s="41">
        <f t="shared" si="26"/>
        <v>15.059086981995849</v>
      </c>
    </row>
    <row r="337" spans="1:14" ht="15.75" customHeight="1">
      <c r="A337" s="20" t="s">
        <v>631</v>
      </c>
      <c r="B337" s="20" t="s">
        <v>632</v>
      </c>
      <c r="C337" s="21">
        <v>107000</v>
      </c>
      <c r="D337" s="21">
        <v>0</v>
      </c>
      <c r="E337" s="39">
        <v>107000</v>
      </c>
      <c r="F337" s="39">
        <v>13340</v>
      </c>
      <c r="G337" s="39">
        <v>13340</v>
      </c>
      <c r="H337" s="39">
        <v>13340</v>
      </c>
      <c r="I337" s="39">
        <v>13340</v>
      </c>
      <c r="J337" s="39">
        <v>0</v>
      </c>
      <c r="K337" s="39">
        <v>12.467289719626168</v>
      </c>
      <c r="L337" s="40">
        <v>93660</v>
      </c>
      <c r="M337" s="41">
        <f t="shared" si="27"/>
        <v>93660</v>
      </c>
      <c r="N337" s="41">
        <f t="shared" si="26"/>
        <v>12.467289719626168</v>
      </c>
    </row>
    <row r="338" spans="1:14" ht="15.75" customHeight="1">
      <c r="A338" s="20" t="s">
        <v>633</v>
      </c>
      <c r="B338" s="20" t="s">
        <v>634</v>
      </c>
      <c r="C338" s="21">
        <v>60000</v>
      </c>
      <c r="D338" s="21">
        <v>0</v>
      </c>
      <c r="E338" s="39">
        <v>60000</v>
      </c>
      <c r="F338" s="39">
        <v>11673.33</v>
      </c>
      <c r="G338" s="39">
        <v>11673.33</v>
      </c>
      <c r="H338" s="39">
        <v>11673.33</v>
      </c>
      <c r="I338" s="39">
        <v>11673.33</v>
      </c>
      <c r="J338" s="39">
        <v>0</v>
      </c>
      <c r="K338" s="39">
        <v>19.455549999999999</v>
      </c>
      <c r="L338" s="40">
        <v>48326.67</v>
      </c>
      <c r="M338" s="41">
        <f t="shared" si="27"/>
        <v>48326.67</v>
      </c>
      <c r="N338" s="41">
        <f t="shared" si="26"/>
        <v>19.455549999999999</v>
      </c>
    </row>
    <row r="339" spans="1:14" ht="15.75" customHeight="1">
      <c r="A339" s="20" t="s">
        <v>635</v>
      </c>
      <c r="B339" s="20" t="s">
        <v>636</v>
      </c>
      <c r="C339" s="21">
        <v>60000</v>
      </c>
      <c r="D339" s="21">
        <v>0</v>
      </c>
      <c r="E339" s="39">
        <v>60000</v>
      </c>
      <c r="F339" s="39">
        <v>14336.03</v>
      </c>
      <c r="G339" s="39">
        <v>14336.03</v>
      </c>
      <c r="H339" s="39">
        <v>14336.03</v>
      </c>
      <c r="I339" s="39">
        <v>14336.03</v>
      </c>
      <c r="J339" s="39">
        <v>0</v>
      </c>
      <c r="K339" s="39">
        <v>23.893383333333333</v>
      </c>
      <c r="L339" s="40">
        <v>45663.97</v>
      </c>
      <c r="M339" s="41">
        <f t="shared" si="27"/>
        <v>45663.97</v>
      </c>
      <c r="N339" s="41">
        <f t="shared" si="26"/>
        <v>23.893383333333333</v>
      </c>
    </row>
    <row r="340" spans="1:14" ht="15.75" customHeight="1">
      <c r="A340" s="20" t="s">
        <v>637</v>
      </c>
      <c r="B340" s="20" t="s">
        <v>638</v>
      </c>
      <c r="C340" s="21">
        <v>1315673</v>
      </c>
      <c r="D340" s="21">
        <v>0</v>
      </c>
      <c r="E340" s="39">
        <v>1315673</v>
      </c>
      <c r="F340" s="39">
        <v>0</v>
      </c>
      <c r="G340" s="39">
        <v>0</v>
      </c>
      <c r="H340" s="39">
        <v>0</v>
      </c>
      <c r="I340" s="39">
        <v>0</v>
      </c>
      <c r="J340" s="39">
        <v>0</v>
      </c>
      <c r="K340" s="39">
        <v>0</v>
      </c>
      <c r="L340" s="40">
        <v>1315673</v>
      </c>
      <c r="M340" s="41">
        <f t="shared" si="27"/>
        <v>1315673</v>
      </c>
      <c r="N340" s="41">
        <f t="shared" si="26"/>
        <v>0</v>
      </c>
    </row>
    <row r="341" spans="1:14" ht="15.75" customHeight="1">
      <c r="A341" s="20" t="s">
        <v>639</v>
      </c>
      <c r="B341" s="20" t="s">
        <v>640</v>
      </c>
      <c r="C341" s="21">
        <v>778750</v>
      </c>
      <c r="D341" s="21">
        <v>0</v>
      </c>
      <c r="E341" s="39">
        <v>778750</v>
      </c>
      <c r="F341" s="39">
        <v>318750</v>
      </c>
      <c r="G341" s="39">
        <v>318750</v>
      </c>
      <c r="H341" s="39">
        <v>318750</v>
      </c>
      <c r="I341" s="39">
        <v>318750</v>
      </c>
      <c r="J341" s="39">
        <v>0</v>
      </c>
      <c r="K341" s="39">
        <v>40.930979133226323</v>
      </c>
      <c r="L341" s="40">
        <v>460000</v>
      </c>
      <c r="M341" s="41">
        <f t="shared" si="27"/>
        <v>460000</v>
      </c>
      <c r="N341" s="41">
        <f t="shared" si="26"/>
        <v>40.930979133226323</v>
      </c>
    </row>
    <row r="342" spans="1:14" ht="15.75" customHeight="1">
      <c r="A342" s="20" t="s">
        <v>641</v>
      </c>
      <c r="B342" s="20" t="s">
        <v>642</v>
      </c>
      <c r="C342" s="21">
        <v>50000</v>
      </c>
      <c r="D342" s="21">
        <v>0</v>
      </c>
      <c r="E342" s="39">
        <v>50000</v>
      </c>
      <c r="F342" s="39">
        <v>0</v>
      </c>
      <c r="G342" s="39">
        <v>0</v>
      </c>
      <c r="H342" s="39">
        <v>0</v>
      </c>
      <c r="I342" s="39">
        <v>0</v>
      </c>
      <c r="J342" s="39">
        <v>0</v>
      </c>
      <c r="K342" s="39">
        <v>0</v>
      </c>
      <c r="L342" s="40">
        <v>50000</v>
      </c>
      <c r="M342" s="41">
        <f t="shared" si="27"/>
        <v>50000</v>
      </c>
      <c r="N342" s="41">
        <f t="shared" si="26"/>
        <v>0</v>
      </c>
    </row>
    <row r="343" spans="1:14" ht="15.75" customHeight="1">
      <c r="A343" s="24">
        <v>26</v>
      </c>
      <c r="B343" s="23" t="s">
        <v>765</v>
      </c>
      <c r="C343" s="21"/>
      <c r="D343" s="21"/>
      <c r="E343" s="42">
        <f>SUM(E344)</f>
        <v>150000</v>
      </c>
      <c r="F343" s="39"/>
      <c r="G343" s="39"/>
      <c r="H343" s="39"/>
      <c r="I343" s="42">
        <f>SUM(I344)</f>
        <v>38680.550000000003</v>
      </c>
      <c r="J343" s="39"/>
      <c r="K343" s="39"/>
      <c r="L343" s="40"/>
      <c r="M343" s="42">
        <f>SUM(M344)</f>
        <v>111319.45</v>
      </c>
      <c r="N343" s="43">
        <f t="shared" si="26"/>
        <v>25.787033333333337</v>
      </c>
    </row>
    <row r="344" spans="1:14" ht="15.75" customHeight="1">
      <c r="A344" s="20" t="s">
        <v>643</v>
      </c>
      <c r="B344" s="20" t="s">
        <v>644</v>
      </c>
      <c r="C344" s="21">
        <v>150000</v>
      </c>
      <c r="D344" s="21">
        <v>0</v>
      </c>
      <c r="E344" s="39">
        <v>150000</v>
      </c>
      <c r="F344" s="39">
        <v>38680.550000000003</v>
      </c>
      <c r="G344" s="39">
        <v>38680.550000000003</v>
      </c>
      <c r="H344" s="39">
        <v>38680.550000000003</v>
      </c>
      <c r="I344" s="39">
        <v>38680.550000000003</v>
      </c>
      <c r="J344" s="39">
        <v>0</v>
      </c>
      <c r="K344" s="39">
        <v>25.787033333333333</v>
      </c>
      <c r="L344" s="40">
        <v>111319.45</v>
      </c>
      <c r="M344" s="41">
        <f>E344-I344</f>
        <v>111319.45</v>
      </c>
      <c r="N344" s="41">
        <f t="shared" si="26"/>
        <v>25.787033333333337</v>
      </c>
    </row>
    <row r="345" spans="1:14" ht="15.75" customHeight="1">
      <c r="A345" s="24">
        <v>27</v>
      </c>
      <c r="B345" s="23" t="s">
        <v>766</v>
      </c>
      <c r="C345" s="21"/>
      <c r="D345" s="21"/>
      <c r="E345" s="42">
        <f>SUM(E346:E350)</f>
        <v>1316000</v>
      </c>
      <c r="F345" s="39"/>
      <c r="G345" s="39"/>
      <c r="H345" s="39"/>
      <c r="I345" s="42">
        <f>SUM(I346:I350)</f>
        <v>253942.59</v>
      </c>
      <c r="J345" s="39"/>
      <c r="K345" s="39"/>
      <c r="L345" s="40"/>
      <c r="M345" s="42">
        <f>SUM(M346:M350)</f>
        <v>1062057.4100000001</v>
      </c>
      <c r="N345" s="43">
        <f t="shared" si="26"/>
        <v>19.296549392097265</v>
      </c>
    </row>
    <row r="346" spans="1:14" ht="31.5">
      <c r="A346" s="20" t="s">
        <v>645</v>
      </c>
      <c r="B346" s="20" t="s">
        <v>646</v>
      </c>
      <c r="C346" s="21">
        <v>900000</v>
      </c>
      <c r="D346" s="21">
        <v>0</v>
      </c>
      <c r="E346" s="39">
        <v>900000</v>
      </c>
      <c r="F346" s="39">
        <v>209495.93</v>
      </c>
      <c r="G346" s="39">
        <v>209495.93</v>
      </c>
      <c r="H346" s="39">
        <v>209495.93</v>
      </c>
      <c r="I346" s="39">
        <v>209495.93</v>
      </c>
      <c r="J346" s="39">
        <v>0</v>
      </c>
      <c r="K346" s="39">
        <v>23.277325555555556</v>
      </c>
      <c r="L346" s="40">
        <v>690504.07</v>
      </c>
      <c r="M346" s="41">
        <f>E346-I346</f>
        <v>690504.07000000007</v>
      </c>
      <c r="N346" s="41">
        <f t="shared" si="26"/>
        <v>23.277325555555556</v>
      </c>
    </row>
    <row r="347" spans="1:14" ht="31.5">
      <c r="A347" s="20" t="s">
        <v>647</v>
      </c>
      <c r="B347" s="20" t="s">
        <v>648</v>
      </c>
      <c r="C347" s="21">
        <v>250000</v>
      </c>
      <c r="D347" s="21">
        <v>0</v>
      </c>
      <c r="E347" s="39">
        <v>250000</v>
      </c>
      <c r="F347" s="39">
        <v>44446.66</v>
      </c>
      <c r="G347" s="39">
        <v>44446.66</v>
      </c>
      <c r="H347" s="39">
        <v>44446.66</v>
      </c>
      <c r="I347" s="39">
        <v>44446.66</v>
      </c>
      <c r="J347" s="39">
        <v>0</v>
      </c>
      <c r="K347" s="39">
        <v>17.778663999999999</v>
      </c>
      <c r="L347" s="40">
        <v>205553.34</v>
      </c>
      <c r="M347" s="41">
        <f>E347-I347</f>
        <v>205553.34</v>
      </c>
      <c r="N347" s="41">
        <f t="shared" si="26"/>
        <v>17.778663999999999</v>
      </c>
    </row>
    <row r="348" spans="1:14">
      <c r="A348" s="20" t="s">
        <v>649</v>
      </c>
      <c r="B348" s="20" t="s">
        <v>650</v>
      </c>
      <c r="C348" s="21">
        <v>50000</v>
      </c>
      <c r="D348" s="21">
        <v>0</v>
      </c>
      <c r="E348" s="39">
        <v>50000</v>
      </c>
      <c r="F348" s="39">
        <v>0</v>
      </c>
      <c r="G348" s="39">
        <v>0</v>
      </c>
      <c r="H348" s="39">
        <v>0</v>
      </c>
      <c r="I348" s="39">
        <v>0</v>
      </c>
      <c r="J348" s="39">
        <v>0</v>
      </c>
      <c r="K348" s="39">
        <v>0</v>
      </c>
      <c r="L348" s="40">
        <v>50000</v>
      </c>
      <c r="M348" s="41">
        <f>E348-I348</f>
        <v>50000</v>
      </c>
      <c r="N348" s="41">
        <f t="shared" si="26"/>
        <v>0</v>
      </c>
    </row>
    <row r="349" spans="1:14">
      <c r="A349" s="20" t="s">
        <v>651</v>
      </c>
      <c r="B349" s="20" t="s">
        <v>652</v>
      </c>
      <c r="C349" s="21">
        <v>50000</v>
      </c>
      <c r="D349" s="21">
        <v>0</v>
      </c>
      <c r="E349" s="39">
        <v>50000</v>
      </c>
      <c r="F349" s="39">
        <v>0</v>
      </c>
      <c r="G349" s="39">
        <v>0</v>
      </c>
      <c r="H349" s="39">
        <v>0</v>
      </c>
      <c r="I349" s="39">
        <v>0</v>
      </c>
      <c r="J349" s="39">
        <v>0</v>
      </c>
      <c r="K349" s="39">
        <v>0</v>
      </c>
      <c r="L349" s="40">
        <v>50000</v>
      </c>
      <c r="M349" s="41">
        <f>E349-I349</f>
        <v>50000</v>
      </c>
      <c r="N349" s="41">
        <f t="shared" si="26"/>
        <v>0</v>
      </c>
    </row>
    <row r="350" spans="1:14" ht="31.5">
      <c r="A350" s="20" t="s">
        <v>653</v>
      </c>
      <c r="B350" s="20" t="s">
        <v>654</v>
      </c>
      <c r="C350" s="21">
        <v>66000</v>
      </c>
      <c r="D350" s="21">
        <v>0</v>
      </c>
      <c r="E350" s="39">
        <v>66000</v>
      </c>
      <c r="F350" s="39">
        <v>0</v>
      </c>
      <c r="G350" s="39">
        <v>0</v>
      </c>
      <c r="H350" s="39">
        <v>0</v>
      </c>
      <c r="I350" s="39">
        <v>0</v>
      </c>
      <c r="J350" s="39">
        <v>0</v>
      </c>
      <c r="K350" s="39">
        <v>0</v>
      </c>
      <c r="L350" s="40">
        <v>66000</v>
      </c>
      <c r="M350" s="41">
        <f>E350-I350</f>
        <v>66000</v>
      </c>
      <c r="N350" s="41">
        <f t="shared" si="26"/>
        <v>0</v>
      </c>
    </row>
    <row r="351" spans="1:14" ht="15.75" customHeight="1">
      <c r="A351" s="24">
        <v>28</v>
      </c>
      <c r="B351" s="23" t="s">
        <v>767</v>
      </c>
      <c r="C351" s="21"/>
      <c r="D351" s="21"/>
      <c r="E351" s="42">
        <f>SUM(E352:E356)</f>
        <v>981936</v>
      </c>
      <c r="F351" s="39"/>
      <c r="G351" s="39"/>
      <c r="H351" s="39"/>
      <c r="I351" s="42">
        <f>SUM(I352:I356)</f>
        <v>311198.69000000006</v>
      </c>
      <c r="J351" s="39"/>
      <c r="K351" s="39"/>
      <c r="L351" s="40"/>
      <c r="M351" s="42">
        <f>SUM(M352:M356)</f>
        <v>670737.30999999994</v>
      </c>
      <c r="N351" s="43">
        <f t="shared" si="26"/>
        <v>31.692359787195915</v>
      </c>
    </row>
    <row r="352" spans="1:14" ht="17.25" customHeight="1">
      <c r="A352" s="20" t="s">
        <v>655</v>
      </c>
      <c r="B352" s="20" t="s">
        <v>656</v>
      </c>
      <c r="C352" s="21">
        <v>619736</v>
      </c>
      <c r="D352" s="21">
        <v>0</v>
      </c>
      <c r="E352" s="39">
        <v>619736</v>
      </c>
      <c r="F352" s="39">
        <v>247545.29</v>
      </c>
      <c r="G352" s="39">
        <v>247545.29</v>
      </c>
      <c r="H352" s="39">
        <v>247545.29</v>
      </c>
      <c r="I352" s="39">
        <v>247545.29</v>
      </c>
      <c r="J352" s="39">
        <v>0</v>
      </c>
      <c r="K352" s="39">
        <v>39.943667948933097</v>
      </c>
      <c r="L352" s="40">
        <v>372190.71</v>
      </c>
      <c r="M352" s="41">
        <f>E352-I352</f>
        <v>372190.70999999996</v>
      </c>
      <c r="N352" s="41">
        <f t="shared" si="26"/>
        <v>39.943667948933097</v>
      </c>
    </row>
    <row r="353" spans="1:14" ht="17.25" customHeight="1">
      <c r="A353" s="20" t="s">
        <v>657</v>
      </c>
      <c r="B353" s="20" t="s">
        <v>658</v>
      </c>
      <c r="C353" s="21">
        <v>209200</v>
      </c>
      <c r="D353" s="21">
        <v>0</v>
      </c>
      <c r="E353" s="39">
        <v>209200</v>
      </c>
      <c r="F353" s="39">
        <v>42660</v>
      </c>
      <c r="G353" s="39">
        <v>42660</v>
      </c>
      <c r="H353" s="39">
        <v>42660</v>
      </c>
      <c r="I353" s="39">
        <v>42660</v>
      </c>
      <c r="J353" s="39">
        <v>0</v>
      </c>
      <c r="K353" s="39">
        <v>20.391969407265773</v>
      </c>
      <c r="L353" s="40">
        <v>166540</v>
      </c>
      <c r="M353" s="41">
        <f>E353-I353</f>
        <v>166540</v>
      </c>
      <c r="N353" s="41">
        <f t="shared" si="26"/>
        <v>20.391969407265773</v>
      </c>
    </row>
    <row r="354" spans="1:14" ht="17.25" customHeight="1">
      <c r="A354" s="20" t="s">
        <v>659</v>
      </c>
      <c r="B354" s="20" t="s">
        <v>660</v>
      </c>
      <c r="C354" s="21">
        <v>23000</v>
      </c>
      <c r="D354" s="21">
        <v>0</v>
      </c>
      <c r="E354" s="39">
        <v>23000</v>
      </c>
      <c r="F354" s="39">
        <v>0</v>
      </c>
      <c r="G354" s="39">
        <v>0</v>
      </c>
      <c r="H354" s="39">
        <v>0</v>
      </c>
      <c r="I354" s="39">
        <v>0</v>
      </c>
      <c r="J354" s="39">
        <v>0</v>
      </c>
      <c r="K354" s="39">
        <v>0</v>
      </c>
      <c r="L354" s="40">
        <v>23000</v>
      </c>
      <c r="M354" s="41">
        <f>E354-I354</f>
        <v>23000</v>
      </c>
      <c r="N354" s="41">
        <f t="shared" si="26"/>
        <v>0</v>
      </c>
    </row>
    <row r="355" spans="1:14" ht="21" customHeight="1">
      <c r="A355" s="20" t="s">
        <v>661</v>
      </c>
      <c r="B355" s="20" t="s">
        <v>662</v>
      </c>
      <c r="C355" s="21">
        <v>100000</v>
      </c>
      <c r="D355" s="21">
        <v>0</v>
      </c>
      <c r="E355" s="39">
        <v>100000</v>
      </c>
      <c r="F355" s="39">
        <v>20993.4</v>
      </c>
      <c r="G355" s="39">
        <v>20993.4</v>
      </c>
      <c r="H355" s="39">
        <v>20993.4</v>
      </c>
      <c r="I355" s="39">
        <v>20993.4</v>
      </c>
      <c r="J355" s="39">
        <v>0</v>
      </c>
      <c r="K355" s="39">
        <v>20.993400000000001</v>
      </c>
      <c r="L355" s="40">
        <v>79006.600000000006</v>
      </c>
      <c r="M355" s="41">
        <f>E355-I355</f>
        <v>79006.600000000006</v>
      </c>
      <c r="N355" s="41">
        <f t="shared" si="26"/>
        <v>20.993400000000001</v>
      </c>
    </row>
    <row r="356" spans="1:14" ht="17.25" customHeight="1">
      <c r="A356" s="20" t="s">
        <v>663</v>
      </c>
      <c r="B356" s="20" t="s">
        <v>664</v>
      </c>
      <c r="C356" s="21">
        <v>30000</v>
      </c>
      <c r="D356" s="21">
        <v>0</v>
      </c>
      <c r="E356" s="39">
        <v>30000</v>
      </c>
      <c r="F356" s="39">
        <v>0</v>
      </c>
      <c r="G356" s="39">
        <v>0</v>
      </c>
      <c r="H356" s="39">
        <v>0</v>
      </c>
      <c r="I356" s="39">
        <v>0</v>
      </c>
      <c r="J356" s="39">
        <v>0</v>
      </c>
      <c r="K356" s="39">
        <v>0</v>
      </c>
      <c r="L356" s="40">
        <v>30000</v>
      </c>
      <c r="M356" s="41">
        <f>E356-I356</f>
        <v>30000</v>
      </c>
      <c r="N356" s="41">
        <f t="shared" si="26"/>
        <v>0</v>
      </c>
    </row>
    <row r="357" spans="1:14" ht="15.75" customHeight="1">
      <c r="A357" s="24">
        <v>31</v>
      </c>
      <c r="B357" s="23" t="s">
        <v>768</v>
      </c>
      <c r="C357" s="21"/>
      <c r="D357" s="21"/>
      <c r="E357" s="42">
        <f>SUM(E358:E368)</f>
        <v>2082965</v>
      </c>
      <c r="F357" s="39"/>
      <c r="G357" s="39"/>
      <c r="H357" s="39"/>
      <c r="I357" s="42">
        <f>SUM(I358:I368)</f>
        <v>34920</v>
      </c>
      <c r="J357" s="39"/>
      <c r="K357" s="39"/>
      <c r="L357" s="40"/>
      <c r="M357" s="42">
        <f>SUM(M358:M368)</f>
        <v>2048045</v>
      </c>
      <c r="N357" s="43">
        <f t="shared" si="26"/>
        <v>1.6764563974910764</v>
      </c>
    </row>
    <row r="358" spans="1:14">
      <c r="A358" s="20" t="s">
        <v>665</v>
      </c>
      <c r="B358" s="20" t="s">
        <v>666</v>
      </c>
      <c r="C358" s="21">
        <v>80000</v>
      </c>
      <c r="D358" s="21">
        <v>0</v>
      </c>
      <c r="E358" s="39">
        <v>80000</v>
      </c>
      <c r="F358" s="39">
        <v>34920</v>
      </c>
      <c r="G358" s="39">
        <v>34920</v>
      </c>
      <c r="H358" s="39">
        <v>34920</v>
      </c>
      <c r="I358" s="39">
        <v>34920</v>
      </c>
      <c r="J358" s="39">
        <v>0</v>
      </c>
      <c r="K358" s="39">
        <v>43.65</v>
      </c>
      <c r="L358" s="40">
        <v>45080</v>
      </c>
      <c r="M358" s="41">
        <f t="shared" ref="M358:M368" si="28">E358-I358</f>
        <v>45080</v>
      </c>
      <c r="N358" s="41">
        <f t="shared" si="26"/>
        <v>43.65</v>
      </c>
    </row>
    <row r="359" spans="1:14" ht="31.5">
      <c r="A359" s="20" t="s">
        <v>667</v>
      </c>
      <c r="B359" s="20" t="s">
        <v>668</v>
      </c>
      <c r="C359" s="21">
        <v>100000</v>
      </c>
      <c r="D359" s="21">
        <v>0</v>
      </c>
      <c r="E359" s="39">
        <v>100000</v>
      </c>
      <c r="F359" s="39">
        <v>0</v>
      </c>
      <c r="G359" s="39">
        <v>0</v>
      </c>
      <c r="H359" s="39">
        <v>0</v>
      </c>
      <c r="I359" s="39">
        <v>0</v>
      </c>
      <c r="J359" s="39">
        <v>0</v>
      </c>
      <c r="K359" s="39">
        <v>0</v>
      </c>
      <c r="L359" s="40">
        <v>100000</v>
      </c>
      <c r="M359" s="41">
        <f t="shared" si="28"/>
        <v>100000</v>
      </c>
      <c r="N359" s="41">
        <f t="shared" si="26"/>
        <v>0</v>
      </c>
    </row>
    <row r="360" spans="1:14">
      <c r="A360" s="20" t="s">
        <v>669</v>
      </c>
      <c r="B360" s="20" t="s">
        <v>670</v>
      </c>
      <c r="C360" s="21">
        <v>200000</v>
      </c>
      <c r="D360" s="21">
        <v>0</v>
      </c>
      <c r="E360" s="39">
        <v>200000</v>
      </c>
      <c r="F360" s="39">
        <v>0</v>
      </c>
      <c r="G360" s="39">
        <v>0</v>
      </c>
      <c r="H360" s="39">
        <v>0</v>
      </c>
      <c r="I360" s="39">
        <v>0</v>
      </c>
      <c r="J360" s="39">
        <v>0</v>
      </c>
      <c r="K360" s="39">
        <v>0</v>
      </c>
      <c r="L360" s="40">
        <v>200000</v>
      </c>
      <c r="M360" s="41">
        <f t="shared" si="28"/>
        <v>200000</v>
      </c>
      <c r="N360" s="41">
        <f t="shared" si="26"/>
        <v>0</v>
      </c>
    </row>
    <row r="361" spans="1:14" ht="12" customHeight="1">
      <c r="A361" s="20" t="s">
        <v>671</v>
      </c>
      <c r="B361" s="20" t="s">
        <v>672</v>
      </c>
      <c r="C361" s="21">
        <v>531327</v>
      </c>
      <c r="D361" s="21">
        <v>0</v>
      </c>
      <c r="E361" s="39">
        <v>531327</v>
      </c>
      <c r="F361" s="39">
        <v>0</v>
      </c>
      <c r="G361" s="39">
        <v>0</v>
      </c>
      <c r="H361" s="39">
        <v>0</v>
      </c>
      <c r="I361" s="39">
        <v>0</v>
      </c>
      <c r="J361" s="39">
        <v>0</v>
      </c>
      <c r="K361" s="39">
        <v>0</v>
      </c>
      <c r="L361" s="40">
        <v>531327</v>
      </c>
      <c r="M361" s="41">
        <f t="shared" si="28"/>
        <v>531327</v>
      </c>
      <c r="N361" s="41">
        <f t="shared" si="26"/>
        <v>0</v>
      </c>
    </row>
    <row r="362" spans="1:14" ht="31.5">
      <c r="A362" s="20" t="s">
        <v>673</v>
      </c>
      <c r="B362" s="20" t="s">
        <v>674</v>
      </c>
      <c r="C362" s="21">
        <v>343045</v>
      </c>
      <c r="D362" s="21">
        <v>0</v>
      </c>
      <c r="E362" s="39">
        <v>343045</v>
      </c>
      <c r="F362" s="39">
        <v>0</v>
      </c>
      <c r="G362" s="39">
        <v>0</v>
      </c>
      <c r="H362" s="39">
        <v>0</v>
      </c>
      <c r="I362" s="39">
        <v>0</v>
      </c>
      <c r="J362" s="39">
        <v>0</v>
      </c>
      <c r="K362" s="39">
        <v>0</v>
      </c>
      <c r="L362" s="40">
        <v>343045</v>
      </c>
      <c r="M362" s="41">
        <f t="shared" si="28"/>
        <v>343045</v>
      </c>
      <c r="N362" s="41">
        <f t="shared" si="26"/>
        <v>0</v>
      </c>
    </row>
    <row r="363" spans="1:14" ht="31.5">
      <c r="A363" s="20" t="s">
        <v>675</v>
      </c>
      <c r="B363" s="20" t="s">
        <v>676</v>
      </c>
      <c r="C363" s="21">
        <v>146274</v>
      </c>
      <c r="D363" s="21">
        <v>0</v>
      </c>
      <c r="E363" s="39">
        <v>146274</v>
      </c>
      <c r="F363" s="39">
        <v>0</v>
      </c>
      <c r="G363" s="39">
        <v>0</v>
      </c>
      <c r="H363" s="39">
        <v>0</v>
      </c>
      <c r="I363" s="39">
        <v>0</v>
      </c>
      <c r="J363" s="39">
        <v>0</v>
      </c>
      <c r="K363" s="39">
        <v>0</v>
      </c>
      <c r="L363" s="40">
        <v>146274</v>
      </c>
      <c r="M363" s="41">
        <f t="shared" si="28"/>
        <v>146274</v>
      </c>
      <c r="N363" s="41">
        <f t="shared" si="26"/>
        <v>0</v>
      </c>
    </row>
    <row r="364" spans="1:14">
      <c r="A364" s="20" t="s">
        <v>677</v>
      </c>
      <c r="B364" s="20" t="s">
        <v>678</v>
      </c>
      <c r="C364" s="21">
        <v>136910</v>
      </c>
      <c r="D364" s="21">
        <v>0</v>
      </c>
      <c r="E364" s="39">
        <v>136910</v>
      </c>
      <c r="F364" s="39">
        <v>0</v>
      </c>
      <c r="G364" s="39">
        <v>0</v>
      </c>
      <c r="H364" s="39">
        <v>0</v>
      </c>
      <c r="I364" s="39">
        <v>0</v>
      </c>
      <c r="J364" s="39">
        <v>0</v>
      </c>
      <c r="K364" s="39">
        <v>0</v>
      </c>
      <c r="L364" s="40">
        <v>136910</v>
      </c>
      <c r="M364" s="41">
        <f t="shared" si="28"/>
        <v>136910</v>
      </c>
      <c r="N364" s="41">
        <f t="shared" si="26"/>
        <v>0</v>
      </c>
    </row>
    <row r="365" spans="1:14" ht="31.5">
      <c r="A365" s="20" t="s">
        <v>679</v>
      </c>
      <c r="B365" s="20" t="s">
        <v>680</v>
      </c>
      <c r="C365" s="21">
        <v>310409</v>
      </c>
      <c r="D365" s="21">
        <v>0</v>
      </c>
      <c r="E365" s="39">
        <v>310409</v>
      </c>
      <c r="F365" s="39">
        <v>0</v>
      </c>
      <c r="G365" s="39">
        <v>0</v>
      </c>
      <c r="H365" s="39">
        <v>0</v>
      </c>
      <c r="I365" s="39">
        <v>0</v>
      </c>
      <c r="J365" s="39">
        <v>0</v>
      </c>
      <c r="K365" s="39">
        <v>0</v>
      </c>
      <c r="L365" s="40">
        <v>310409</v>
      </c>
      <c r="M365" s="41">
        <f t="shared" si="28"/>
        <v>310409</v>
      </c>
      <c r="N365" s="41">
        <f t="shared" si="26"/>
        <v>0</v>
      </c>
    </row>
    <row r="366" spans="1:14" ht="31.5">
      <c r="A366" s="20" t="s">
        <v>681</v>
      </c>
      <c r="B366" s="20" t="s">
        <v>682</v>
      </c>
      <c r="C366" s="21">
        <v>35000</v>
      </c>
      <c r="D366" s="21">
        <v>0</v>
      </c>
      <c r="E366" s="39">
        <v>35000</v>
      </c>
      <c r="F366" s="39">
        <v>0</v>
      </c>
      <c r="G366" s="39">
        <v>0</v>
      </c>
      <c r="H366" s="39">
        <v>0</v>
      </c>
      <c r="I366" s="39">
        <v>0</v>
      </c>
      <c r="J366" s="39">
        <v>0</v>
      </c>
      <c r="K366" s="39">
        <v>0</v>
      </c>
      <c r="L366" s="40">
        <v>35000</v>
      </c>
      <c r="M366" s="41">
        <f t="shared" si="28"/>
        <v>35000</v>
      </c>
      <c r="N366" s="41">
        <f t="shared" si="26"/>
        <v>0</v>
      </c>
    </row>
    <row r="367" spans="1:14" ht="19.5" customHeight="1">
      <c r="A367" s="20" t="s">
        <v>683</v>
      </c>
      <c r="B367" s="20" t="s">
        <v>684</v>
      </c>
      <c r="C367" s="21">
        <v>100000</v>
      </c>
      <c r="D367" s="21">
        <v>0</v>
      </c>
      <c r="E367" s="39">
        <v>100000</v>
      </c>
      <c r="F367" s="39">
        <v>0</v>
      </c>
      <c r="G367" s="39">
        <v>0</v>
      </c>
      <c r="H367" s="39">
        <v>0</v>
      </c>
      <c r="I367" s="39">
        <v>0</v>
      </c>
      <c r="J367" s="39">
        <v>0</v>
      </c>
      <c r="K367" s="39">
        <v>0</v>
      </c>
      <c r="L367" s="40">
        <v>100000</v>
      </c>
      <c r="M367" s="41">
        <f t="shared" si="28"/>
        <v>100000</v>
      </c>
      <c r="N367" s="41">
        <f t="shared" si="26"/>
        <v>0</v>
      </c>
    </row>
    <row r="368" spans="1:14" ht="19.5" customHeight="1">
      <c r="A368" s="20" t="s">
        <v>685</v>
      </c>
      <c r="B368" s="20" t="s">
        <v>686</v>
      </c>
      <c r="C368" s="21">
        <v>100000</v>
      </c>
      <c r="D368" s="21">
        <v>0</v>
      </c>
      <c r="E368" s="39">
        <v>100000</v>
      </c>
      <c r="F368" s="39">
        <v>0</v>
      </c>
      <c r="G368" s="39">
        <v>0</v>
      </c>
      <c r="H368" s="39">
        <v>0</v>
      </c>
      <c r="I368" s="39">
        <v>0</v>
      </c>
      <c r="J368" s="39">
        <v>0</v>
      </c>
      <c r="K368" s="39">
        <v>0</v>
      </c>
      <c r="L368" s="40">
        <v>100000</v>
      </c>
      <c r="M368" s="41">
        <f t="shared" si="28"/>
        <v>100000</v>
      </c>
      <c r="N368" s="41">
        <f t="shared" si="26"/>
        <v>0</v>
      </c>
    </row>
    <row r="369" spans="1:14" ht="15.75" customHeight="1">
      <c r="A369" s="24">
        <v>33</v>
      </c>
      <c r="B369" s="23" t="s">
        <v>769</v>
      </c>
      <c r="C369" s="21"/>
      <c r="D369" s="21"/>
      <c r="E369" s="42">
        <f>SUM(E370:E372)</f>
        <v>301641</v>
      </c>
      <c r="F369" s="39"/>
      <c r="G369" s="39"/>
      <c r="H369" s="39"/>
      <c r="I369" s="42">
        <f>SUM(I370:I372)</f>
        <v>166592.5</v>
      </c>
      <c r="J369" s="39"/>
      <c r="K369" s="39"/>
      <c r="L369" s="40"/>
      <c r="M369" s="42">
        <f>SUM(M370:M372)</f>
        <v>135048.5</v>
      </c>
      <c r="N369" s="43">
        <f t="shared" si="26"/>
        <v>55.228732168372339</v>
      </c>
    </row>
    <row r="370" spans="1:14" ht="15.75" customHeight="1">
      <c r="A370" s="20" t="s">
        <v>687</v>
      </c>
      <c r="B370" s="20" t="s">
        <v>688</v>
      </c>
      <c r="C370" s="21">
        <v>260942</v>
      </c>
      <c r="D370" s="21">
        <v>0</v>
      </c>
      <c r="E370" s="39">
        <v>260942</v>
      </c>
      <c r="F370" s="39">
        <v>166592.5</v>
      </c>
      <c r="G370" s="39">
        <v>166592.5</v>
      </c>
      <c r="H370" s="39">
        <v>166592.5</v>
      </c>
      <c r="I370" s="39">
        <v>166592.5</v>
      </c>
      <c r="J370" s="39">
        <v>0</v>
      </c>
      <c r="K370" s="39">
        <v>63.842731334932665</v>
      </c>
      <c r="L370" s="40">
        <v>94349.5</v>
      </c>
      <c r="M370" s="41">
        <f>E370-I370</f>
        <v>94349.5</v>
      </c>
      <c r="N370" s="41">
        <f t="shared" si="26"/>
        <v>63.842731334932665</v>
      </c>
    </row>
    <row r="371" spans="1:14" ht="15.75" customHeight="1">
      <c r="A371" s="20" t="s">
        <v>689</v>
      </c>
      <c r="B371" s="20" t="s">
        <v>690</v>
      </c>
      <c r="C371" s="21">
        <v>10000</v>
      </c>
      <c r="D371" s="21">
        <v>0</v>
      </c>
      <c r="E371" s="39">
        <v>10000</v>
      </c>
      <c r="F371" s="39">
        <v>0</v>
      </c>
      <c r="G371" s="39">
        <v>0</v>
      </c>
      <c r="H371" s="39">
        <v>0</v>
      </c>
      <c r="I371" s="39">
        <v>0</v>
      </c>
      <c r="J371" s="39">
        <v>0</v>
      </c>
      <c r="K371" s="39">
        <v>0</v>
      </c>
      <c r="L371" s="40">
        <v>10000</v>
      </c>
      <c r="M371" s="41">
        <f>E371-I371</f>
        <v>10000</v>
      </c>
      <c r="N371" s="41">
        <f t="shared" si="26"/>
        <v>0</v>
      </c>
    </row>
    <row r="372" spans="1:14" ht="15.75" customHeight="1">
      <c r="A372" s="20" t="s">
        <v>691</v>
      </c>
      <c r="B372" s="20" t="s">
        <v>692</v>
      </c>
      <c r="C372" s="21">
        <v>30699</v>
      </c>
      <c r="D372" s="21">
        <v>0</v>
      </c>
      <c r="E372" s="39">
        <v>30699</v>
      </c>
      <c r="F372" s="39">
        <v>0</v>
      </c>
      <c r="G372" s="39">
        <v>0</v>
      </c>
      <c r="H372" s="39">
        <v>0</v>
      </c>
      <c r="I372" s="39">
        <v>0</v>
      </c>
      <c r="J372" s="39">
        <v>0</v>
      </c>
      <c r="K372" s="39">
        <v>0</v>
      </c>
      <c r="L372" s="40">
        <v>30699</v>
      </c>
      <c r="M372" s="41">
        <f>E372-I372</f>
        <v>30699</v>
      </c>
      <c r="N372" s="41">
        <f t="shared" si="26"/>
        <v>0</v>
      </c>
    </row>
    <row r="373" spans="1:14" ht="15.75" customHeight="1">
      <c r="A373" s="24">
        <v>34</v>
      </c>
      <c r="B373" s="23" t="s">
        <v>770</v>
      </c>
      <c r="C373" s="21"/>
      <c r="D373" s="21"/>
      <c r="E373" s="42">
        <f>SUM(E374:E389)</f>
        <v>1682585.4</v>
      </c>
      <c r="F373" s="39"/>
      <c r="G373" s="39"/>
      <c r="H373" s="39"/>
      <c r="I373" s="42">
        <f>SUM(I374:I389)</f>
        <v>529202.66999999993</v>
      </c>
      <c r="J373" s="39"/>
      <c r="K373" s="39"/>
      <c r="L373" s="40"/>
      <c r="M373" s="42">
        <f>SUM(M374:M389)</f>
        <v>1153382.73</v>
      </c>
      <c r="N373" s="43">
        <f t="shared" si="26"/>
        <v>31.45175692122373</v>
      </c>
    </row>
    <row r="374" spans="1:14">
      <c r="A374" s="20" t="s">
        <v>693</v>
      </c>
      <c r="B374" s="20" t="s">
        <v>694</v>
      </c>
      <c r="C374" s="21">
        <v>30000</v>
      </c>
      <c r="D374" s="21">
        <v>0</v>
      </c>
      <c r="E374" s="39">
        <v>30000</v>
      </c>
      <c r="F374" s="39">
        <v>0</v>
      </c>
      <c r="G374" s="39">
        <v>0</v>
      </c>
      <c r="H374" s="39">
        <v>0</v>
      </c>
      <c r="I374" s="39">
        <v>0</v>
      </c>
      <c r="J374" s="39">
        <v>0</v>
      </c>
      <c r="K374" s="39">
        <v>0</v>
      </c>
      <c r="L374" s="40">
        <v>30000</v>
      </c>
      <c r="M374" s="41">
        <f t="shared" ref="M374:M389" si="29">E374-I374</f>
        <v>30000</v>
      </c>
      <c r="N374" s="41">
        <f t="shared" si="26"/>
        <v>0</v>
      </c>
    </row>
    <row r="375" spans="1:14">
      <c r="A375" s="20" t="s">
        <v>695</v>
      </c>
      <c r="B375" s="20" t="s">
        <v>696</v>
      </c>
      <c r="C375" s="21">
        <v>20000</v>
      </c>
      <c r="D375" s="21">
        <v>0</v>
      </c>
      <c r="E375" s="39">
        <v>20000</v>
      </c>
      <c r="F375" s="39">
        <v>15890</v>
      </c>
      <c r="G375" s="39">
        <v>15890</v>
      </c>
      <c r="H375" s="39">
        <v>15890</v>
      </c>
      <c r="I375" s="39">
        <v>15890</v>
      </c>
      <c r="J375" s="39">
        <v>0</v>
      </c>
      <c r="K375" s="39">
        <v>79.45</v>
      </c>
      <c r="L375" s="40">
        <v>4110</v>
      </c>
      <c r="M375" s="41">
        <f t="shared" si="29"/>
        <v>4110</v>
      </c>
      <c r="N375" s="41">
        <f t="shared" si="26"/>
        <v>79.45</v>
      </c>
    </row>
    <row r="376" spans="1:14" ht="31.5">
      <c r="A376" s="20" t="s">
        <v>697</v>
      </c>
      <c r="B376" s="20" t="s">
        <v>698</v>
      </c>
      <c r="C376" s="21">
        <v>720000</v>
      </c>
      <c r="D376" s="21">
        <v>0</v>
      </c>
      <c r="E376" s="39">
        <v>720000</v>
      </c>
      <c r="F376" s="39">
        <v>354011.64</v>
      </c>
      <c r="G376" s="39">
        <v>354011.64</v>
      </c>
      <c r="H376" s="39">
        <v>354011.64</v>
      </c>
      <c r="I376" s="39">
        <v>354011.64</v>
      </c>
      <c r="J376" s="39">
        <v>0</v>
      </c>
      <c r="K376" s="39">
        <v>49.168283333333335</v>
      </c>
      <c r="L376" s="40">
        <v>365988.36</v>
      </c>
      <c r="M376" s="41">
        <f t="shared" si="29"/>
        <v>365988.36</v>
      </c>
      <c r="N376" s="41">
        <f t="shared" si="26"/>
        <v>49.168283333333335</v>
      </c>
    </row>
    <row r="377" spans="1:14" ht="31.5">
      <c r="A377" s="20" t="s">
        <v>699</v>
      </c>
      <c r="B377" s="20" t="s">
        <v>700</v>
      </c>
      <c r="C377" s="21">
        <v>100000</v>
      </c>
      <c r="D377" s="21">
        <v>0</v>
      </c>
      <c r="E377" s="39">
        <v>100000</v>
      </c>
      <c r="F377" s="39">
        <v>10000</v>
      </c>
      <c r="G377" s="39">
        <v>10000</v>
      </c>
      <c r="H377" s="39">
        <v>10000</v>
      </c>
      <c r="I377" s="39">
        <v>10000</v>
      </c>
      <c r="J377" s="39">
        <v>0</v>
      </c>
      <c r="K377" s="39">
        <v>10</v>
      </c>
      <c r="L377" s="40">
        <v>90000</v>
      </c>
      <c r="M377" s="41">
        <f t="shared" si="29"/>
        <v>90000</v>
      </c>
      <c r="N377" s="41">
        <f t="shared" si="26"/>
        <v>10</v>
      </c>
    </row>
    <row r="378" spans="1:14" ht="31.5">
      <c r="A378" s="20" t="s">
        <v>701</v>
      </c>
      <c r="B378" s="20" t="s">
        <v>702</v>
      </c>
      <c r="C378" s="21">
        <v>50000</v>
      </c>
      <c r="D378" s="21">
        <v>0</v>
      </c>
      <c r="E378" s="39">
        <v>50000</v>
      </c>
      <c r="F378" s="39">
        <v>16130.49</v>
      </c>
      <c r="G378" s="39">
        <v>16130.49</v>
      </c>
      <c r="H378" s="39">
        <v>16130.49</v>
      </c>
      <c r="I378" s="39">
        <v>16130.49</v>
      </c>
      <c r="J378" s="39">
        <v>0</v>
      </c>
      <c r="K378" s="39">
        <v>32.260980000000004</v>
      </c>
      <c r="L378" s="40">
        <v>33869.51</v>
      </c>
      <c r="M378" s="41">
        <f t="shared" si="29"/>
        <v>33869.51</v>
      </c>
      <c r="N378" s="41">
        <f t="shared" si="26"/>
        <v>32.260980000000004</v>
      </c>
    </row>
    <row r="379" spans="1:14" ht="31.5">
      <c r="A379" s="20" t="s">
        <v>703</v>
      </c>
      <c r="B379" s="20" t="s">
        <v>704</v>
      </c>
      <c r="C379" s="21">
        <v>50000</v>
      </c>
      <c r="D379" s="21">
        <v>0</v>
      </c>
      <c r="E379" s="39">
        <v>50000</v>
      </c>
      <c r="F379" s="39">
        <v>17408.849999999999</v>
      </c>
      <c r="G379" s="39">
        <v>17408.849999999999</v>
      </c>
      <c r="H379" s="39">
        <v>17408.849999999999</v>
      </c>
      <c r="I379" s="39">
        <v>17408.849999999999</v>
      </c>
      <c r="J379" s="39">
        <v>0</v>
      </c>
      <c r="K379" s="39">
        <v>34.817700000000002</v>
      </c>
      <c r="L379" s="40">
        <v>32591.15</v>
      </c>
      <c r="M379" s="41">
        <f t="shared" si="29"/>
        <v>32591.15</v>
      </c>
      <c r="N379" s="41">
        <f t="shared" si="26"/>
        <v>34.817699999999995</v>
      </c>
    </row>
    <row r="380" spans="1:14">
      <c r="A380" s="20" t="s">
        <v>705</v>
      </c>
      <c r="B380" s="20" t="s">
        <v>706</v>
      </c>
      <c r="C380" s="21">
        <v>30000</v>
      </c>
      <c r="D380" s="21">
        <v>0</v>
      </c>
      <c r="E380" s="39">
        <v>30000</v>
      </c>
      <c r="F380" s="39">
        <v>23750</v>
      </c>
      <c r="G380" s="39">
        <v>23750</v>
      </c>
      <c r="H380" s="39">
        <v>23750</v>
      </c>
      <c r="I380" s="39">
        <v>23750</v>
      </c>
      <c r="J380" s="39">
        <v>0</v>
      </c>
      <c r="K380" s="39">
        <v>79.166666666666671</v>
      </c>
      <c r="L380" s="40">
        <v>6250</v>
      </c>
      <c r="M380" s="41">
        <f t="shared" si="29"/>
        <v>6250</v>
      </c>
      <c r="N380" s="41">
        <f t="shared" si="26"/>
        <v>79.166666666666671</v>
      </c>
    </row>
    <row r="381" spans="1:14">
      <c r="A381" s="20" t="s">
        <v>707</v>
      </c>
      <c r="B381" s="20" t="s">
        <v>708</v>
      </c>
      <c r="C381" s="21">
        <v>10000</v>
      </c>
      <c r="D381" s="21">
        <v>0</v>
      </c>
      <c r="E381" s="39">
        <v>10000</v>
      </c>
      <c r="F381" s="39">
        <v>0</v>
      </c>
      <c r="G381" s="39">
        <v>0</v>
      </c>
      <c r="H381" s="39">
        <v>0</v>
      </c>
      <c r="I381" s="39">
        <v>0</v>
      </c>
      <c r="J381" s="39">
        <v>0</v>
      </c>
      <c r="K381" s="39">
        <v>0</v>
      </c>
      <c r="L381" s="40">
        <v>10000</v>
      </c>
      <c r="M381" s="41">
        <f t="shared" si="29"/>
        <v>10000</v>
      </c>
      <c r="N381" s="41">
        <f t="shared" si="26"/>
        <v>0</v>
      </c>
    </row>
    <row r="382" spans="1:14">
      <c r="A382" s="20" t="s">
        <v>709</v>
      </c>
      <c r="B382" s="20" t="s">
        <v>710</v>
      </c>
      <c r="C382" s="21">
        <v>7000</v>
      </c>
      <c r="D382" s="21">
        <v>0</v>
      </c>
      <c r="E382" s="39">
        <v>7000</v>
      </c>
      <c r="F382" s="39">
        <v>0</v>
      </c>
      <c r="G382" s="39">
        <v>0</v>
      </c>
      <c r="H382" s="39">
        <v>0</v>
      </c>
      <c r="I382" s="39">
        <v>0</v>
      </c>
      <c r="J382" s="39">
        <v>0</v>
      </c>
      <c r="K382" s="39">
        <v>0</v>
      </c>
      <c r="L382" s="40">
        <v>7000</v>
      </c>
      <c r="M382" s="41">
        <f t="shared" si="29"/>
        <v>7000</v>
      </c>
      <c r="N382" s="41">
        <f t="shared" si="26"/>
        <v>0</v>
      </c>
    </row>
    <row r="383" spans="1:14" ht="31.5">
      <c r="A383" s="20" t="s">
        <v>711</v>
      </c>
      <c r="B383" s="20" t="s">
        <v>712</v>
      </c>
      <c r="C383" s="21">
        <v>15000</v>
      </c>
      <c r="D383" s="21">
        <v>0</v>
      </c>
      <c r="E383" s="39">
        <v>15000</v>
      </c>
      <c r="F383" s="39">
        <v>0</v>
      </c>
      <c r="G383" s="39">
        <v>0</v>
      </c>
      <c r="H383" s="39">
        <v>0</v>
      </c>
      <c r="I383" s="39">
        <v>0</v>
      </c>
      <c r="J383" s="39">
        <v>0</v>
      </c>
      <c r="K383" s="39">
        <v>0</v>
      </c>
      <c r="L383" s="40">
        <v>15000</v>
      </c>
      <c r="M383" s="41">
        <f t="shared" si="29"/>
        <v>15000</v>
      </c>
      <c r="N383" s="41">
        <f t="shared" si="26"/>
        <v>0</v>
      </c>
    </row>
    <row r="384" spans="1:14" ht="31.5">
      <c r="A384" s="20" t="s">
        <v>713</v>
      </c>
      <c r="B384" s="20" t="s">
        <v>714</v>
      </c>
      <c r="C384" s="21">
        <v>15000</v>
      </c>
      <c r="D384" s="21">
        <v>0</v>
      </c>
      <c r="E384" s="39">
        <v>15000</v>
      </c>
      <c r="F384" s="39">
        <v>0</v>
      </c>
      <c r="G384" s="39">
        <v>0</v>
      </c>
      <c r="H384" s="39">
        <v>0</v>
      </c>
      <c r="I384" s="39">
        <v>0</v>
      </c>
      <c r="J384" s="39">
        <v>0</v>
      </c>
      <c r="K384" s="39">
        <v>0</v>
      </c>
      <c r="L384" s="40">
        <v>15000</v>
      </c>
      <c r="M384" s="41">
        <f t="shared" si="29"/>
        <v>15000</v>
      </c>
      <c r="N384" s="41">
        <f t="shared" si="26"/>
        <v>0</v>
      </c>
    </row>
    <row r="385" spans="1:14">
      <c r="A385" s="20" t="s">
        <v>715</v>
      </c>
      <c r="B385" s="20" t="s">
        <v>716</v>
      </c>
      <c r="C385" s="21">
        <v>48000</v>
      </c>
      <c r="D385" s="21">
        <v>0</v>
      </c>
      <c r="E385" s="39">
        <v>48000</v>
      </c>
      <c r="F385" s="39">
        <v>0</v>
      </c>
      <c r="G385" s="39">
        <v>0</v>
      </c>
      <c r="H385" s="39">
        <v>0</v>
      </c>
      <c r="I385" s="39">
        <v>0</v>
      </c>
      <c r="J385" s="39">
        <v>0</v>
      </c>
      <c r="K385" s="39">
        <v>0</v>
      </c>
      <c r="L385" s="40">
        <v>48000</v>
      </c>
      <c r="M385" s="41">
        <f t="shared" si="29"/>
        <v>48000</v>
      </c>
      <c r="N385" s="41">
        <f t="shared" si="26"/>
        <v>0</v>
      </c>
    </row>
    <row r="386" spans="1:14" ht="31.5">
      <c r="A386" s="20" t="s">
        <v>717</v>
      </c>
      <c r="B386" s="20" t="s">
        <v>718</v>
      </c>
      <c r="C386" s="21">
        <v>273000</v>
      </c>
      <c r="D386" s="21">
        <v>0</v>
      </c>
      <c r="E386" s="39">
        <v>273000</v>
      </c>
      <c r="F386" s="39">
        <v>35496.800000000003</v>
      </c>
      <c r="G386" s="39">
        <v>35496.800000000003</v>
      </c>
      <c r="H386" s="39">
        <v>35496.800000000003</v>
      </c>
      <c r="I386" s="39">
        <v>35496.800000000003</v>
      </c>
      <c r="J386" s="39">
        <v>0</v>
      </c>
      <c r="K386" s="39">
        <v>13.002490842490843</v>
      </c>
      <c r="L386" s="40">
        <v>237503.2</v>
      </c>
      <c r="M386" s="41">
        <f t="shared" si="29"/>
        <v>237503.2</v>
      </c>
      <c r="N386" s="41">
        <f t="shared" si="26"/>
        <v>13.002490842490845</v>
      </c>
    </row>
    <row r="387" spans="1:14">
      <c r="A387" s="20" t="s">
        <v>719</v>
      </c>
      <c r="B387" s="20" t="s">
        <v>720</v>
      </c>
      <c r="C387" s="21">
        <v>25000</v>
      </c>
      <c r="D387" s="21">
        <v>0</v>
      </c>
      <c r="E387" s="39">
        <v>25000</v>
      </c>
      <c r="F387" s="39">
        <v>14995.89</v>
      </c>
      <c r="G387" s="39">
        <v>14995.89</v>
      </c>
      <c r="H387" s="39">
        <v>14995.89</v>
      </c>
      <c r="I387" s="39">
        <v>14995.89</v>
      </c>
      <c r="J387" s="39">
        <v>0</v>
      </c>
      <c r="K387" s="39">
        <v>59.983559999999997</v>
      </c>
      <c r="L387" s="40">
        <v>10004.11</v>
      </c>
      <c r="M387" s="41">
        <f t="shared" si="29"/>
        <v>10004.11</v>
      </c>
      <c r="N387" s="41">
        <f t="shared" si="26"/>
        <v>59.983559999999997</v>
      </c>
    </row>
    <row r="388" spans="1:14">
      <c r="A388" s="20" t="s">
        <v>721</v>
      </c>
      <c r="B388" s="20" t="s">
        <v>722</v>
      </c>
      <c r="C388" s="21">
        <v>165991</v>
      </c>
      <c r="D388" s="21">
        <v>0</v>
      </c>
      <c r="E388" s="39">
        <v>165991</v>
      </c>
      <c r="F388" s="39">
        <v>0</v>
      </c>
      <c r="G388" s="39">
        <v>0</v>
      </c>
      <c r="H388" s="39">
        <v>0</v>
      </c>
      <c r="I388" s="39">
        <v>0</v>
      </c>
      <c r="J388" s="39">
        <v>0</v>
      </c>
      <c r="K388" s="39">
        <v>0</v>
      </c>
      <c r="L388" s="40">
        <v>165991</v>
      </c>
      <c r="M388" s="41">
        <f t="shared" si="29"/>
        <v>165991</v>
      </c>
      <c r="N388" s="41">
        <f t="shared" si="26"/>
        <v>0</v>
      </c>
    </row>
    <row r="389" spans="1:14">
      <c r="A389" s="20" t="s">
        <v>723</v>
      </c>
      <c r="B389" s="20" t="s">
        <v>724</v>
      </c>
      <c r="C389" s="21">
        <v>154493</v>
      </c>
      <c r="D389" s="21">
        <v>-30898.6</v>
      </c>
      <c r="E389" s="39">
        <v>123594.4</v>
      </c>
      <c r="F389" s="39">
        <v>41519</v>
      </c>
      <c r="G389" s="39">
        <v>41519</v>
      </c>
      <c r="H389" s="39">
        <v>41519</v>
      </c>
      <c r="I389" s="39">
        <v>41519</v>
      </c>
      <c r="J389" s="39">
        <v>0</v>
      </c>
      <c r="K389" s="39">
        <v>33.592945958716577</v>
      </c>
      <c r="L389" s="40">
        <v>82075.399999999994</v>
      </c>
      <c r="M389" s="41">
        <f t="shared" si="29"/>
        <v>82075.399999999994</v>
      </c>
      <c r="N389" s="41">
        <f t="shared" si="26"/>
        <v>33.592945958716577</v>
      </c>
    </row>
    <row r="390" spans="1:14" ht="15.75" customHeight="1">
      <c r="A390" s="24">
        <v>97</v>
      </c>
      <c r="B390" s="23" t="s">
        <v>771</v>
      </c>
      <c r="C390" s="21"/>
      <c r="D390" s="21"/>
      <c r="E390" s="42">
        <f>SUM(E391:E391)</f>
        <v>2264176</v>
      </c>
      <c r="F390" s="39"/>
      <c r="G390" s="39"/>
      <c r="H390" s="39"/>
      <c r="I390" s="42">
        <f>SUM(I391:I391)</f>
        <v>0</v>
      </c>
      <c r="J390" s="39"/>
      <c r="K390" s="39"/>
      <c r="L390" s="40"/>
      <c r="M390" s="42">
        <f>SUM(M391:M391)</f>
        <v>2264176</v>
      </c>
      <c r="N390" s="43">
        <f t="shared" si="26"/>
        <v>0</v>
      </c>
    </row>
    <row r="391" spans="1:14" ht="15.75" customHeight="1">
      <c r="A391" s="20" t="s">
        <v>725</v>
      </c>
      <c r="B391" s="20" t="s">
        <v>726</v>
      </c>
      <c r="C391" s="21">
        <v>2264176</v>
      </c>
      <c r="D391" s="21">
        <v>0</v>
      </c>
      <c r="E391" s="39">
        <v>2264176</v>
      </c>
      <c r="F391" s="39">
        <v>0</v>
      </c>
      <c r="G391" s="39">
        <v>0</v>
      </c>
      <c r="H391" s="39">
        <v>0</v>
      </c>
      <c r="I391" s="39">
        <v>0</v>
      </c>
      <c r="J391" s="39">
        <v>0</v>
      </c>
      <c r="K391" s="39">
        <v>0</v>
      </c>
      <c r="L391" s="40">
        <v>2264176</v>
      </c>
      <c r="M391" s="41">
        <f>E391-I391</f>
        <v>2264176</v>
      </c>
      <c r="N391" s="41">
        <f t="shared" si="26"/>
        <v>0</v>
      </c>
    </row>
    <row r="392" spans="1:14" ht="15.75" customHeight="1">
      <c r="A392" s="24">
        <v>99</v>
      </c>
      <c r="B392" s="23" t="s">
        <v>772</v>
      </c>
      <c r="C392" s="21"/>
      <c r="D392" s="21"/>
      <c r="E392" s="42">
        <f>SUM(E393:E394)</f>
        <v>2305270</v>
      </c>
      <c r="F392" s="39"/>
      <c r="G392" s="39"/>
      <c r="H392" s="39"/>
      <c r="I392" s="42">
        <f>SUM(I393:I394)</f>
        <v>824447.52</v>
      </c>
      <c r="J392" s="39"/>
      <c r="K392" s="39"/>
      <c r="L392" s="40"/>
      <c r="M392" s="42">
        <f>SUM(M393:M394)</f>
        <v>1480822.48</v>
      </c>
      <c r="N392" s="43">
        <f>F392-J392</f>
        <v>0</v>
      </c>
    </row>
    <row r="393" spans="1:14" ht="15.75" customHeight="1">
      <c r="A393" s="20" t="s">
        <v>727</v>
      </c>
      <c r="B393" s="20" t="s">
        <v>728</v>
      </c>
      <c r="C393" s="21">
        <v>864834</v>
      </c>
      <c r="D393" s="21">
        <v>0</v>
      </c>
      <c r="E393" s="39">
        <v>864834</v>
      </c>
      <c r="F393" s="39">
        <v>176336.23</v>
      </c>
      <c r="G393" s="39">
        <v>176336.23</v>
      </c>
      <c r="H393" s="39">
        <v>176336.23</v>
      </c>
      <c r="I393" s="39">
        <v>176336.23</v>
      </c>
      <c r="J393" s="39">
        <v>0</v>
      </c>
      <c r="K393" s="39">
        <v>20.389604247751592</v>
      </c>
      <c r="L393" s="40">
        <v>688497.77</v>
      </c>
      <c r="M393" s="41">
        <f>E393-I393</f>
        <v>688497.77</v>
      </c>
      <c r="N393" s="41">
        <f>I393*100/E393</f>
        <v>20.389604247751592</v>
      </c>
    </row>
    <row r="394" spans="1:14" ht="15.75" customHeight="1">
      <c r="A394" s="26" t="s">
        <v>729</v>
      </c>
      <c r="B394" s="26" t="s">
        <v>730</v>
      </c>
      <c r="C394" s="27">
        <v>1440436</v>
      </c>
      <c r="D394" s="27">
        <v>0</v>
      </c>
      <c r="E394" s="44">
        <v>1440436</v>
      </c>
      <c r="F394" s="44">
        <v>648111.29</v>
      </c>
      <c r="G394" s="44">
        <v>648111.29</v>
      </c>
      <c r="H394" s="44">
        <v>648111.29</v>
      </c>
      <c r="I394" s="44">
        <v>648111.29</v>
      </c>
      <c r="J394" s="44">
        <v>0</v>
      </c>
      <c r="K394" s="44">
        <v>44.994105257019406</v>
      </c>
      <c r="L394" s="45">
        <v>792324.71</v>
      </c>
      <c r="M394" s="46">
        <f>E394-I394</f>
        <v>792324.71</v>
      </c>
      <c r="N394" s="46">
        <f>I394*100/E394</f>
        <v>44.994105257019406</v>
      </c>
    </row>
    <row r="395" spans="1:14">
      <c r="A395" s="28"/>
      <c r="B395" s="48" t="s">
        <v>792</v>
      </c>
      <c r="C395" s="28"/>
      <c r="D395" s="28"/>
      <c r="E395" s="29">
        <f>SUM(E392,E390,E373,E369,E357,E351,E345,E343,E334,E331,E321,E307,E238,E173,E166,E112,E82,E76,E69,E52,E34,E11,E9,E7)</f>
        <v>82682399.959999993</v>
      </c>
      <c r="F395" s="29"/>
      <c r="G395" s="29"/>
      <c r="H395" s="29"/>
      <c r="I395" s="29">
        <f>SUM(I392,I390,I373,I369,I357,I351,I345,I343,I334,I331,I321,I307,I238,I173,I166,I112,I82,I76,I69,I52,I34,I11,I9,I7)</f>
        <v>19750896.149999999</v>
      </c>
      <c r="J395" s="29"/>
      <c r="K395" s="29"/>
      <c r="L395" s="30"/>
      <c r="M395" s="29">
        <f>SUM(M392,M390,M373,M369,M357,M351,M345,M343,M334,M331,M321,M307,M238,M173,M166,M112,M82,M76,M69,M52,M34,M11,M9,M7)</f>
        <v>62931503.810000002</v>
      </c>
      <c r="N395" s="31">
        <f>I395*100/E395</f>
        <v>23.887666733857589</v>
      </c>
    </row>
    <row r="396" spans="1:14" hidden="1">
      <c r="A396" s="4" t="s">
        <v>731</v>
      </c>
      <c r="B396" s="8"/>
      <c r="C396" s="5">
        <v>79210387</v>
      </c>
      <c r="D396" s="5">
        <v>3472012.959999999</v>
      </c>
      <c r="E396" s="5">
        <v>82682399.960000008</v>
      </c>
      <c r="F396" s="5">
        <v>19891500.219999995</v>
      </c>
      <c r="G396" s="5">
        <v>19891500.219999995</v>
      </c>
      <c r="H396" s="5">
        <v>19891500.219999995</v>
      </c>
      <c r="I396" s="5">
        <v>19750896.149999995</v>
      </c>
      <c r="J396" s="5">
        <v>140604.07</v>
      </c>
      <c r="K396" s="5">
        <v>24.057719937523682</v>
      </c>
      <c r="L396" s="1">
        <v>62790899.740000002</v>
      </c>
    </row>
    <row r="397" spans="1:14" hidden="1">
      <c r="A397" s="3"/>
      <c r="B397" s="3"/>
      <c r="C397" s="3"/>
      <c r="D397" s="3"/>
      <c r="E397" s="10"/>
      <c r="F397" s="10"/>
      <c r="G397" s="10"/>
      <c r="H397" s="10"/>
      <c r="I397" s="10"/>
      <c r="J397" s="10"/>
      <c r="K397" s="10"/>
      <c r="L397" s="32"/>
    </row>
    <row r="398" spans="1:14" hidden="1">
      <c r="A398" s="55" t="s">
        <v>732</v>
      </c>
      <c r="B398" s="56"/>
      <c r="C398" s="6">
        <v>79210387</v>
      </c>
      <c r="D398" s="6">
        <v>3472012.959999999</v>
      </c>
      <c r="E398" s="6">
        <v>82682399.960000008</v>
      </c>
      <c r="F398" s="6">
        <v>19891500.219999995</v>
      </c>
      <c r="G398" s="6">
        <v>19891500.219999995</v>
      </c>
      <c r="H398" s="6">
        <v>19891500.219999995</v>
      </c>
      <c r="I398" s="6">
        <v>19750896.149999995</v>
      </c>
      <c r="J398" s="6">
        <v>140604.07</v>
      </c>
      <c r="K398" s="6">
        <v>24.057719937523682</v>
      </c>
      <c r="L398" s="2">
        <v>62790899.740000002</v>
      </c>
    </row>
    <row r="399" spans="1:14" hidden="1">
      <c r="A399" s="3"/>
      <c r="B399" s="3" t="s">
        <v>736</v>
      </c>
      <c r="C399" s="3"/>
      <c r="D399" s="3"/>
      <c r="E399" s="14">
        <f>E395-E396</f>
        <v>0</v>
      </c>
      <c r="F399" s="10"/>
      <c r="G399" s="10"/>
      <c r="H399" s="10"/>
      <c r="I399" s="10"/>
      <c r="J399" s="10"/>
      <c r="K399" s="10"/>
      <c r="L399" s="32"/>
    </row>
  </sheetData>
  <autoFilter ref="A1:A417"/>
  <mergeCells count="5">
    <mergeCell ref="A1:N1"/>
    <mergeCell ref="A2:N2"/>
    <mergeCell ref="A3:N3"/>
    <mergeCell ref="A4:N4"/>
    <mergeCell ref="A398:B398"/>
  </mergeCells>
  <pageMargins left="0.39370078740157483" right="0.39370078740157483" top="0.39370078740157483" bottom="0.39370078740157483" header="0.31496062992125984" footer="0.31496062992125984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15" sqref="B15"/>
    </sheetView>
  </sheetViews>
  <sheetFormatPr baseColWidth="10" defaultRowHeight="15"/>
  <cols>
    <col min="2" max="2" width="36.140625" customWidth="1"/>
    <col min="3" max="3" width="17.28515625" customWidth="1"/>
    <col min="4" max="4" width="17" customWidth="1"/>
    <col min="5" max="6" width="12.7109375" bestFit="1" customWidth="1"/>
    <col min="7" max="7" width="12.85546875" bestFit="1" customWidth="1"/>
  </cols>
  <sheetData>
    <row r="1" spans="1:7">
      <c r="A1" s="57" t="s">
        <v>737</v>
      </c>
      <c r="B1" s="58"/>
      <c r="C1" s="58"/>
      <c r="D1" s="58"/>
      <c r="E1" s="58"/>
      <c r="F1" s="58"/>
      <c r="G1" s="58"/>
    </row>
    <row r="2" spans="1:7" ht="15.75">
      <c r="A2" s="57" t="s">
        <v>738</v>
      </c>
      <c r="B2" s="59"/>
      <c r="C2" s="59"/>
      <c r="D2" s="59"/>
      <c r="E2" s="59"/>
      <c r="F2" s="59"/>
      <c r="G2" s="59"/>
    </row>
    <row r="3" spans="1:7" ht="15.75">
      <c r="A3" s="57" t="s">
        <v>790</v>
      </c>
      <c r="B3" s="59"/>
      <c r="C3" s="59"/>
      <c r="D3" s="59"/>
      <c r="E3" s="59"/>
      <c r="F3" s="59"/>
      <c r="G3" s="59"/>
    </row>
    <row r="4" spans="1:7" ht="15.75">
      <c r="A4" s="57" t="s">
        <v>739</v>
      </c>
      <c r="B4" s="59"/>
      <c r="C4" s="59"/>
      <c r="D4" s="59"/>
      <c r="E4" s="59"/>
      <c r="F4" s="59"/>
      <c r="G4" s="59"/>
    </row>
    <row r="5" spans="1:7" ht="30">
      <c r="A5" s="52" t="s">
        <v>779</v>
      </c>
      <c r="B5" s="52" t="s">
        <v>780</v>
      </c>
      <c r="C5" s="52" t="s">
        <v>775</v>
      </c>
      <c r="D5" s="52" t="s">
        <v>776</v>
      </c>
      <c r="E5" s="52" t="s">
        <v>777</v>
      </c>
      <c r="F5" s="52" t="s">
        <v>778</v>
      </c>
      <c r="G5" s="52" t="s">
        <v>734</v>
      </c>
    </row>
    <row r="6" spans="1:7">
      <c r="A6" s="11" t="s">
        <v>773</v>
      </c>
      <c r="B6" s="11" t="s">
        <v>774</v>
      </c>
      <c r="C6" s="12">
        <v>41497680</v>
      </c>
      <c r="D6" s="12">
        <v>0</v>
      </c>
      <c r="E6" s="12">
        <f>C6+D6</f>
        <v>41497680</v>
      </c>
      <c r="F6" s="12">
        <v>15194602.779999999</v>
      </c>
      <c r="G6" s="12">
        <f>E6-F6</f>
        <v>26303077.219999999</v>
      </c>
    </row>
    <row r="7" spans="1:7">
      <c r="A7" s="11" t="s">
        <v>781</v>
      </c>
      <c r="B7" s="11" t="s">
        <v>782</v>
      </c>
      <c r="C7" s="12">
        <v>8653009</v>
      </c>
      <c r="D7" s="12">
        <v>572462.59</v>
      </c>
      <c r="E7" s="12">
        <f t="shared" ref="E7:E11" si="0">C7+D7</f>
        <v>9225471.5899999999</v>
      </c>
      <c r="F7" s="13">
        <v>3344039.9599999995</v>
      </c>
      <c r="G7" s="12">
        <f t="shared" ref="G7:G11" si="1">E7-F7</f>
        <v>5881431.6300000008</v>
      </c>
    </row>
    <row r="8" spans="1:7">
      <c r="A8" s="11" t="s">
        <v>783</v>
      </c>
      <c r="B8" s="11" t="s">
        <v>784</v>
      </c>
      <c r="C8" s="12">
        <v>17190000</v>
      </c>
      <c r="D8" s="12">
        <v>0</v>
      </c>
      <c r="E8" s="12">
        <f t="shared" si="0"/>
        <v>17190000</v>
      </c>
      <c r="F8" s="13">
        <v>1056445</v>
      </c>
      <c r="G8" s="12">
        <f t="shared" si="1"/>
        <v>16133555</v>
      </c>
    </row>
    <row r="9" spans="1:7">
      <c r="A9" s="11" t="s">
        <v>785</v>
      </c>
      <c r="B9" s="11" t="s">
        <v>786</v>
      </c>
      <c r="C9" s="12">
        <v>1836015</v>
      </c>
      <c r="D9" s="12"/>
      <c r="E9" s="12">
        <f t="shared" si="0"/>
        <v>1836015</v>
      </c>
      <c r="F9" s="12">
        <v>1008689.3</v>
      </c>
      <c r="G9" s="12">
        <f t="shared" si="1"/>
        <v>827325.7</v>
      </c>
    </row>
    <row r="10" spans="1:7" ht="30">
      <c r="A10" s="11" t="s">
        <v>787</v>
      </c>
      <c r="B10" s="53" t="s">
        <v>791</v>
      </c>
      <c r="C10" s="12">
        <v>7062236</v>
      </c>
      <c r="D10" s="12">
        <v>3181317.37</v>
      </c>
      <c r="E10" s="12">
        <f t="shared" si="0"/>
        <v>10243553.370000001</v>
      </c>
      <c r="F10" s="12">
        <v>62236</v>
      </c>
      <c r="G10" s="12">
        <f t="shared" si="1"/>
        <v>10181317.370000001</v>
      </c>
    </row>
    <row r="11" spans="1:7">
      <c r="A11" s="11" t="s">
        <v>788</v>
      </c>
      <c r="B11" s="11" t="s">
        <v>789</v>
      </c>
      <c r="C11" s="12">
        <v>2971447</v>
      </c>
      <c r="D11" s="12">
        <v>-281767</v>
      </c>
      <c r="E11" s="12">
        <f t="shared" si="0"/>
        <v>2689680</v>
      </c>
      <c r="F11" s="12">
        <v>0</v>
      </c>
      <c r="G11" s="12">
        <f t="shared" si="1"/>
        <v>2689680</v>
      </c>
    </row>
    <row r="12" spans="1:7">
      <c r="A12" s="49"/>
      <c r="B12" s="50" t="s">
        <v>736</v>
      </c>
      <c r="C12" s="51">
        <f>SUM(C6:C11)</f>
        <v>79210387</v>
      </c>
      <c r="D12" s="51">
        <f>SUM(D6:D11)</f>
        <v>3472012.96</v>
      </c>
      <c r="E12" s="51">
        <f>SUM(E6:E11)</f>
        <v>82682399.960000008</v>
      </c>
      <c r="F12" s="51">
        <f>SUM(F6:F11)</f>
        <v>20666013.039999999</v>
      </c>
      <c r="G12" s="51">
        <f>SUM(G6:G11)</f>
        <v>62016386.920000002</v>
      </c>
    </row>
    <row r="13" spans="1:7">
      <c r="C13" s="9"/>
      <c r="D13" s="9"/>
      <c r="E13" s="9"/>
    </row>
    <row r="15" spans="1:7">
      <c r="C15" s="9"/>
      <c r="E15" s="9"/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EJECUCION </vt:lpstr>
      <vt:lpstr>RECURSOS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2020-08-03T13:31:43Z</dcterms:modified>
</cp:coreProperties>
</file>