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30" yWindow="-255" windowWidth="9600" windowHeight="9450" activeTab="2"/>
  </bookViews>
  <sheets>
    <sheet name="Hoja1" sheetId="2" r:id="rId1"/>
    <sheet name="armonizacion con intervencion" sheetId="1" r:id="rId2"/>
    <sheet name="Descripcion" sheetId="5" r:id="rId3"/>
    <sheet name="datos pobreza" sheetId="7" r:id="rId4"/>
  </sheets>
  <calcPr calcId="145621"/>
</workbook>
</file>

<file path=xl/calcChain.xml><?xml version="1.0" encoding="utf-8"?>
<calcChain xmlns="http://schemas.openxmlformats.org/spreadsheetml/2006/main">
  <c r="F11" i="7" l="1"/>
  <c r="F10" i="7"/>
  <c r="F9" i="7"/>
  <c r="F8" i="7"/>
  <c r="F7" i="7"/>
  <c r="E4" i="1" l="1"/>
  <c r="L26" i="2" l="1"/>
  <c r="L35" i="2" l="1"/>
  <c r="L34" i="2"/>
  <c r="L33" i="2"/>
  <c r="L32" i="2"/>
  <c r="L31" i="2"/>
  <c r="L25" i="2"/>
  <c r="L24" i="2"/>
  <c r="L23" i="2"/>
  <c r="L22" i="2"/>
  <c r="L19" i="2"/>
  <c r="L18" i="2"/>
  <c r="L17" i="2"/>
  <c r="L16" i="2"/>
  <c r="L15" i="2"/>
  <c r="L12" i="2"/>
  <c r="L13" i="2" s="1"/>
  <c r="L7" i="2"/>
  <c r="L6" i="2"/>
  <c r="L5" i="2"/>
  <c r="E12" i="1"/>
  <c r="D12" i="1"/>
  <c r="C12" i="1"/>
  <c r="E8" i="1"/>
  <c r="D8" i="1"/>
  <c r="C8" i="1"/>
  <c r="D4" i="1"/>
  <c r="L20" i="2" l="1"/>
  <c r="L8" i="2"/>
  <c r="B4" i="1" s="1"/>
  <c r="L27" i="2"/>
  <c r="L36" i="2"/>
  <c r="B12" i="1" s="1"/>
  <c r="F12" i="1" s="1"/>
  <c r="L28" i="2" l="1"/>
  <c r="B8" i="1" s="1"/>
  <c r="F8" i="1" s="1"/>
  <c r="G8" i="1" s="1"/>
  <c r="G12" i="1"/>
  <c r="C4" i="1" l="1"/>
  <c r="F4" i="1" s="1"/>
  <c r="G4" i="1" s="1"/>
</calcChain>
</file>

<file path=xl/sharedStrings.xml><?xml version="1.0" encoding="utf-8"?>
<sst xmlns="http://schemas.openxmlformats.org/spreadsheetml/2006/main" count="146" uniqueCount="117">
  <si>
    <t>Dimensión / Variables</t>
  </si>
  <si>
    <t>Situación actual por dimensión</t>
  </si>
  <si>
    <t>Datos de entrada por variable</t>
  </si>
  <si>
    <t>Datos con intervención incrementales por variable</t>
  </si>
  <si>
    <t>Valor incremental por dimensión</t>
  </si>
  <si>
    <t>Nuevos valores por dimensión</t>
  </si>
  <si>
    <t>Funciones Ambientales (Ha.)</t>
  </si>
  <si>
    <t>Bosque (Captura de carbono y biomasa)</t>
  </si>
  <si>
    <t>Biodiversidad</t>
  </si>
  <si>
    <t>Agua (Balance hídrico)</t>
  </si>
  <si>
    <t>Sistemas Productivos Sustentables (porcentaje)</t>
  </si>
  <si>
    <t>Coincidencia entre el uso actual y el potencial productivo</t>
  </si>
  <si>
    <t>Coincidencia entre el uso actual y la aptitud de uso</t>
  </si>
  <si>
    <t>Restricciones a actividades productivas</t>
  </si>
  <si>
    <t>Factor de Ponderación</t>
  </si>
  <si>
    <t>Modelo de Armonización de los Sistemas de Vida</t>
  </si>
  <si>
    <t>Valor</t>
  </si>
  <si>
    <t>Valoración cualitativa (Funciones Ambientales)</t>
  </si>
  <si>
    <t>0 – 0.9</t>
  </si>
  <si>
    <t>Funciones Ambientales en condiciones criticas</t>
  </si>
  <si>
    <t xml:space="preserve">1 – 1.9 </t>
  </si>
  <si>
    <t xml:space="preserve">Funciones Ambientales en condiciones moderadamente criticas </t>
  </si>
  <si>
    <t xml:space="preserve">2 – 2.9 </t>
  </si>
  <si>
    <t>Funciones Ambientales en condiciones regulares</t>
  </si>
  <si>
    <t xml:space="preserve">3 – 3.9 </t>
  </si>
  <si>
    <t>Funciones Ambientales en condiciones moderadamente buenas</t>
  </si>
  <si>
    <t>4 – 5</t>
  </si>
  <si>
    <t>Funciones Ambientales en condiciones buenas</t>
  </si>
  <si>
    <t>Valoración cualitativa (Sistemas Productivos Sustentables)</t>
  </si>
  <si>
    <t>Sistemas Productivos Sustentables en condiciones bajas</t>
  </si>
  <si>
    <t>1 – 1.9</t>
  </si>
  <si>
    <t>Sistemas Productivos Sustentables en condiciones moderadamente bajas</t>
  </si>
  <si>
    <t>2 – 2.9</t>
  </si>
  <si>
    <t>Sistemas Productivos Sustentables en condiciones regulares</t>
  </si>
  <si>
    <t>3 – 3.9</t>
  </si>
  <si>
    <t>Sistemas Productivos Sustentables en condiciones moderadamente buenas</t>
  </si>
  <si>
    <t>Sistemas Productivos Sustentables en condiciones buenas</t>
  </si>
  <si>
    <t>Valoración cualitativa (Grado de Pobreza)</t>
  </si>
  <si>
    <t>Alta carencia de servicios básicos</t>
  </si>
  <si>
    <t>Moderadamente alta carencia de servicios básicos</t>
  </si>
  <si>
    <t>Regular carencia de servicios básicos</t>
  </si>
  <si>
    <t>Moderadamente baja carencia de servicios básicos</t>
  </si>
  <si>
    <t>Baja carencia de servicios básicos</t>
  </si>
  <si>
    <t>Acceso a servicios de salud</t>
  </si>
  <si>
    <t>Acceso al servicio de agua</t>
  </si>
  <si>
    <t>Acceso a educación</t>
  </si>
  <si>
    <t>Acceso a Energía Eléctrica</t>
  </si>
  <si>
    <t xml:space="preserve">Acceso a la vivienda </t>
  </si>
  <si>
    <r>
      <rPr>
        <sz val="10"/>
        <color rgb="FF000000"/>
        <rFont val="Garamond"/>
        <family val="1"/>
      </rPr>
      <t xml:space="preserve">Carencia de Servicios Básicos </t>
    </r>
    <r>
      <rPr>
        <b/>
        <sz val="10"/>
        <color rgb="FF000000"/>
        <rFont val="Garamond"/>
        <family val="1"/>
      </rPr>
      <t xml:space="preserve">(porcentaje) </t>
    </r>
  </si>
  <si>
    <t>COD</t>
  </si>
  <si>
    <t>DIMENSIÓN / VARIABLES</t>
  </si>
  <si>
    <t>VALORACION</t>
  </si>
  <si>
    <t>SUBTOTAL</t>
  </si>
  <si>
    <t>FUNCIONES AMBIENTALES</t>
  </si>
  <si>
    <t>Biomasa sobre el suelo.</t>
  </si>
  <si>
    <t>Riqueza de especies.</t>
  </si>
  <si>
    <t>Abundancia de recursos hídrico.</t>
  </si>
  <si>
    <t xml:space="preserve">Total categoría </t>
  </si>
  <si>
    <t>SISTEMAS PRODUCTIVOS SUSTENTABLES</t>
  </si>
  <si>
    <t>SUB TOTAL</t>
  </si>
  <si>
    <t>2.1.1</t>
  </si>
  <si>
    <t>Coincidencia entre el uso y el potencial productivo Minero</t>
  </si>
  <si>
    <t>Subtotal</t>
  </si>
  <si>
    <t>2.2.1</t>
  </si>
  <si>
    <t>Coincidencia entre el uso y aptitud agropecuario intensivo</t>
  </si>
  <si>
    <t>2.2.2</t>
  </si>
  <si>
    <t>Coincidencia entre el uso y aptitud agropecuario extensivo</t>
  </si>
  <si>
    <t>2.2.3</t>
  </si>
  <si>
    <t>Coincidencia entre el uso y aptitud agrosilvopastoril</t>
  </si>
  <si>
    <t>2.2.4</t>
  </si>
  <si>
    <t>Coincidencia entre el uso y aptitud forestal</t>
  </si>
  <si>
    <t>2.2.5</t>
  </si>
  <si>
    <t>Coincidencia entre el uso y tierras de uso limitado y restringido</t>
  </si>
  <si>
    <t>2.3.1</t>
  </si>
  <si>
    <t>2.3.2</t>
  </si>
  <si>
    <t>2.3.3</t>
  </si>
  <si>
    <t>2.3.4</t>
  </si>
  <si>
    <t>2.3.5</t>
  </si>
  <si>
    <t>Actividad agropecuaria, concesiones mineras y centros poblados en sitios arqueológicos o paisajes escénicos.</t>
  </si>
  <si>
    <t xml:space="preserve">Subtotal </t>
  </si>
  <si>
    <t>Total Categoría</t>
  </si>
  <si>
    <t>Grados de Pobreza</t>
  </si>
  <si>
    <t>(Carencia de Servicios Básicos)</t>
  </si>
  <si>
    <t>Acceso a la vivienda</t>
  </si>
  <si>
    <t>Caracterización del Sistema de Vida</t>
  </si>
  <si>
    <t>2. Sistemas Productivos Sustentables</t>
  </si>
  <si>
    <t xml:space="preserve">3. Grado de Pobreza </t>
  </si>
  <si>
    <t>Actividad agropecuaria, concesiones mineras, centros poblados en Áreas Protegidas.</t>
  </si>
  <si>
    <t>Actividad agropecuaria, concesiones mineras y centros poblados en Reservas Forestales.</t>
  </si>
  <si>
    <t>Actividad agropecuaria, concesiones mineras y centros poblados en Áreas de Inmovilización</t>
  </si>
  <si>
    <t>Actividad agropecuaria, concesiones mineras y centros poblados en Servidumbre ecológica o zonas de riesgos.</t>
  </si>
  <si>
    <t>DETALLE DE ANALISIS DE VALORES DE GRADOS DE POBREZA</t>
  </si>
  <si>
    <t>SERVICIOS</t>
  </si>
  <si>
    <t>Nº de familias o poblacion que cuenta con el servicio</t>
  </si>
  <si>
    <t>Nº de familias o poblacion total del municipio</t>
  </si>
  <si>
    <t>Porcentaje de cobertura municipal</t>
  </si>
  <si>
    <t>Valor actual</t>
  </si>
  <si>
    <t>RANGOS</t>
  </si>
  <si>
    <t>PUNTUACION</t>
  </si>
  <si>
    <t>menor a 20</t>
  </si>
  <si>
    <t>21 al 40</t>
  </si>
  <si>
    <t>41 al 60</t>
  </si>
  <si>
    <t>61 al 80</t>
  </si>
  <si>
    <t>mayor a 80</t>
  </si>
  <si>
    <t>Cuadro XX Estado Actual de los Sistemas de Vida</t>
  </si>
  <si>
    <r>
      <rPr>
        <b/>
        <sz val="10"/>
        <color rgb="FF363435"/>
        <rFont val="Arial"/>
        <family val="2"/>
      </rPr>
      <t xml:space="preserve">Jurisdicción territorial: </t>
    </r>
    <r>
      <rPr>
        <sz val="10"/>
        <color rgb="FF363435"/>
        <rFont val="Arial"/>
        <family val="2"/>
      </rPr>
      <t xml:space="preserve"> Yapacani-Macroregion de llanuras y sabanas</t>
    </r>
  </si>
  <si>
    <r>
      <rPr>
        <b/>
        <sz val="10"/>
        <color rgb="FF363435"/>
        <rFont val="Arial"/>
        <family val="2"/>
      </rPr>
      <t>Unidades socioculturales:</t>
    </r>
    <r>
      <rPr>
        <sz val="10"/>
        <color rgb="FF363435"/>
        <rFont val="Arial"/>
        <family val="2"/>
      </rPr>
      <t xml:space="preserve"> Indígenas, Campesinos, Interculturales, Ganaderos,
Conglomerados Urbanos</t>
    </r>
  </si>
  <si>
    <t>1.Funciones Ambientales</t>
  </si>
  <si>
    <t>Descripción:  La cobertura forestal con que cuenta el municipio (75% del territorio), permite la existencia de abundante biomasa y riqueza de especies. La disponibilidad de recursos hidricos superficiales es buena. Los bosques fueron y estas siendo aprovechados selectivamente de sus especies mas valiosas lo cual produce degradacion de los mismos. Solo un 10% de los bosques se encuentran bajo manejo sostenible.</t>
  </si>
  <si>
    <r>
      <rPr>
        <b/>
        <sz val="11"/>
        <color rgb="FF363435"/>
        <rFont val="Arial"/>
        <family val="2"/>
      </rPr>
      <t>Valor:</t>
    </r>
    <r>
      <rPr>
        <sz val="11"/>
        <color rgb="FF363435"/>
        <rFont val="Arial"/>
        <family val="2"/>
      </rPr>
      <t xml:space="preserve"> 3,53</t>
    </r>
  </si>
  <si>
    <r>
      <rPr>
        <b/>
        <sz val="10"/>
        <color rgb="FF363435"/>
        <rFont val="Arial"/>
        <family val="2"/>
      </rPr>
      <t>Valoración Cualitativa:</t>
    </r>
    <r>
      <rPr>
        <sz val="10"/>
        <color rgb="FF363435"/>
        <rFont val="Arial"/>
        <family val="2"/>
      </rPr>
      <t xml:space="preserve"> Sistemas Productivos Sustentables en condiciones moderadamente buenas</t>
    </r>
  </si>
  <si>
    <t>Descripción: La coincidencia entre uso de la tierra vs aptitud es regular a buena, ademas que actualmente el area cultivada del municipio no supera el 20% del territorio, siendo el area restante ocupada por bosques naturales, donde una parte de ellos se encuentra bajo manejo forestal.</t>
  </si>
  <si>
    <r>
      <rPr>
        <b/>
        <sz val="11"/>
        <color rgb="FF363435"/>
        <rFont val="Arial"/>
        <family val="2"/>
      </rPr>
      <t>Valor:</t>
    </r>
    <r>
      <rPr>
        <sz val="11"/>
        <color rgb="FF363435"/>
        <rFont val="Arial"/>
        <family val="2"/>
      </rPr>
      <t xml:space="preserve"> 4,00</t>
    </r>
  </si>
  <si>
    <r>
      <rPr>
        <b/>
        <sz val="10"/>
        <color rgb="FF363435"/>
        <rFont val="Arial"/>
        <family val="2"/>
      </rPr>
      <t>Valoración Cualitativa:</t>
    </r>
    <r>
      <rPr>
        <sz val="10"/>
        <color rgb="FF363435"/>
        <rFont val="Arial"/>
        <family val="2"/>
      </rPr>
      <t xml:space="preserve"> Funciones Ambientales en condiciones buenas</t>
    </r>
  </si>
  <si>
    <t>Descripción:  Actualmente la cobertura de servicios basicos se encuentra de regular a buena, alcanzando rangos entre 50 a 75% de la poblacion dependiendo del servicio, lo cual nos da un indicador de 3,80 en la situación actual . La mayor cobertura actualmente beneficia a la poblacion urbana mientras que la mayor carencia esta en el resto de la poblacion rural, principalmente las comunidades interculturales y las comunidades nuevas. Con la intervención a realizar en el PTDI, se espera la cobertura cercana o igual al 90 % en la mayoría de los sectores de servicios básicos, con lo cual se espera llegar a un indicador de 4,62 lo cual equivale a una Baja Carencia de servicios básicos</t>
  </si>
  <si>
    <r>
      <rPr>
        <b/>
        <sz val="11"/>
        <color rgb="FF363435"/>
        <rFont val="Arial"/>
        <family val="2"/>
      </rPr>
      <t>Valor: 4</t>
    </r>
    <r>
      <rPr>
        <sz val="11"/>
        <color rgb="FF363435"/>
        <rFont val="Arial"/>
        <family val="2"/>
      </rPr>
      <t>,62</t>
    </r>
  </si>
  <si>
    <r>
      <rPr>
        <b/>
        <sz val="10"/>
        <color rgb="FF363435"/>
        <rFont val="Arial"/>
        <family val="2"/>
      </rPr>
      <t>Valoración Cualitativa:</t>
    </r>
    <r>
      <rPr>
        <sz val="10"/>
        <color rgb="FF363435"/>
        <rFont val="Arial"/>
        <family val="2"/>
      </rPr>
      <t xml:space="preserve"> Baja carencia de servicios básicos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</si>
</sst>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€_-;\-* #,##0.00\ _€_-;_-* &quot;-&quot;??\ _€_-;_-@_-"/>
    <numFmt numFmtId="165" formatCode="#,##0.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Garamond"/>
      <family val="1"/>
    </font>
    <font>
      <sz val="10"/>
      <color rgb="FF000000"/>
      <name val="Garamond"/>
      <family val="1"/>
    </font>
    <font>
      <b/>
      <sz val="11"/>
      <color theme="0"/>
      <name val="Garamond"/>
      <family val="1"/>
    </font>
    <font>
      <b/>
      <sz val="14"/>
      <color theme="1"/>
      <name val="Calibri"/>
      <family val="2"/>
      <scheme val="minor"/>
    </font>
    <font>
      <sz val="11"/>
      <color theme="1"/>
      <name val="Garamond"/>
      <family val="1"/>
    </font>
    <font>
      <b/>
      <sz val="11"/>
      <color theme="1"/>
      <name val="Garamond"/>
      <family val="1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363435"/>
      <name val="Times New Roman"/>
      <family val="1"/>
    </font>
    <font>
      <sz val="10"/>
      <color rgb="FF363435"/>
      <name val="Times New Roman"/>
      <family val="1"/>
    </font>
    <font>
      <b/>
      <sz val="12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000000"/>
      <name val="Calibri"/>
      <family val="2"/>
    </font>
    <font>
      <b/>
      <sz val="10"/>
      <color rgb="FF363435"/>
      <name val="Calibri"/>
      <family val="2"/>
      <scheme val="minor"/>
    </font>
    <font>
      <sz val="10"/>
      <color rgb="FF363435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363435"/>
      <name val="Arial"/>
      <family val="2"/>
    </font>
    <font>
      <b/>
      <sz val="10"/>
      <color rgb="FF363435"/>
      <name val="Arial"/>
      <family val="2"/>
    </font>
    <font>
      <b/>
      <sz val="12"/>
      <color rgb="FF363435"/>
      <name val="Arial"/>
      <family val="2"/>
    </font>
    <font>
      <b/>
      <sz val="11"/>
      <color rgb="FF363435"/>
      <name val="Arial"/>
      <family val="2"/>
    </font>
    <font>
      <sz val="11"/>
      <color rgb="FF363435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D9E2F3"/>
        <bgColor indexed="64"/>
      </patternFill>
    </fill>
    <fill>
      <patternFill patternType="solid">
        <fgColor rgb="FFBDD6EE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CC1D4"/>
        <bgColor indexed="64"/>
      </patternFill>
    </fill>
    <fill>
      <patternFill patternType="solid">
        <fgColor rgb="FF9DB547"/>
        <bgColor indexed="64"/>
      </patternFill>
    </fill>
    <fill>
      <patternFill patternType="solid">
        <fgColor rgb="FFCFD1D1"/>
        <bgColor indexed="64"/>
      </patternFill>
    </fill>
    <fill>
      <patternFill patternType="solid">
        <fgColor rgb="FFAFCFE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rgb="FF363435"/>
      </top>
      <bottom/>
      <diagonal/>
    </border>
    <border>
      <left style="medium">
        <color rgb="FF363435"/>
      </left>
      <right/>
      <top/>
      <bottom/>
      <diagonal/>
    </border>
    <border>
      <left/>
      <right style="medium">
        <color rgb="FF363435"/>
      </right>
      <top/>
      <bottom/>
      <diagonal/>
    </border>
    <border>
      <left/>
      <right style="medium">
        <color rgb="FF363435"/>
      </right>
      <top style="medium">
        <color rgb="FF363435"/>
      </top>
      <bottom/>
      <diagonal/>
    </border>
    <border>
      <left style="medium">
        <color rgb="FF363435"/>
      </left>
      <right/>
      <top style="medium">
        <color rgb="FF363435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747577"/>
      </left>
      <right/>
      <top/>
      <bottom/>
      <diagonal/>
    </border>
    <border>
      <left/>
      <right style="medium">
        <color rgb="FF747577"/>
      </right>
      <top/>
      <bottom/>
      <diagonal/>
    </border>
    <border>
      <left style="medium">
        <color rgb="FF747577"/>
      </left>
      <right/>
      <top/>
      <bottom style="medium">
        <color rgb="FF747577"/>
      </bottom>
      <diagonal/>
    </border>
    <border>
      <left/>
      <right style="medium">
        <color rgb="FF363435"/>
      </right>
      <top/>
      <bottom style="medium">
        <color rgb="FF747577"/>
      </bottom>
      <diagonal/>
    </border>
    <border>
      <left style="medium">
        <color rgb="FF363435"/>
      </left>
      <right style="medium">
        <color rgb="FF363435"/>
      </right>
      <top style="medium">
        <color rgb="FF747577"/>
      </top>
      <bottom style="medium">
        <color rgb="FF363435"/>
      </bottom>
      <diagonal/>
    </border>
    <border>
      <left/>
      <right style="medium">
        <color rgb="FF363435"/>
      </right>
      <top style="medium">
        <color rgb="FF747577"/>
      </top>
      <bottom style="medium">
        <color rgb="FF363435"/>
      </bottom>
      <diagonal/>
    </border>
    <border>
      <left style="medium">
        <color rgb="FF363435"/>
      </left>
      <right style="medium">
        <color rgb="FF363435"/>
      </right>
      <top style="medium">
        <color rgb="FF747577"/>
      </top>
      <bottom/>
      <diagonal/>
    </border>
    <border>
      <left/>
      <right style="medium">
        <color rgb="FF363435"/>
      </right>
      <top style="medium">
        <color rgb="FF747577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6">
    <xf numFmtId="0" fontId="0" fillId="0" borderId="0" xfId="0"/>
    <xf numFmtId="0" fontId="2" fillId="3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9" fillId="0" borderId="0" xfId="0" applyFont="1"/>
    <xf numFmtId="0" fontId="9" fillId="0" borderId="0" xfId="0" applyFont="1" applyAlignment="1">
      <alignment horizontal="center"/>
    </xf>
    <xf numFmtId="3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3" fontId="3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164" fontId="2" fillId="3" borderId="2" xfId="0" applyNumberFormat="1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center" vertical="center"/>
    </xf>
    <xf numFmtId="164" fontId="2" fillId="3" borderId="3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1" applyFont="1" applyAlignment="1">
      <alignment horizontal="center" vertical="center"/>
    </xf>
    <xf numFmtId="0" fontId="8" fillId="0" borderId="0" xfId="0" applyFont="1" applyBorder="1" applyAlignment="1">
      <alignment vertical="center" wrapText="1"/>
    </xf>
    <xf numFmtId="0" fontId="12" fillId="0" borderId="15" xfId="0" applyFont="1" applyBorder="1" applyAlignment="1">
      <alignment horizontal="left" vertical="center" wrapText="1"/>
    </xf>
    <xf numFmtId="0" fontId="8" fillId="7" borderId="15" xfId="0" applyFont="1" applyFill="1" applyBorder="1" applyAlignment="1">
      <alignment vertical="center" wrapText="1"/>
    </xf>
    <xf numFmtId="0" fontId="11" fillId="7" borderId="1" xfId="0" applyFont="1" applyFill="1" applyBorder="1" applyAlignment="1">
      <alignment horizontal="left" vertical="center" wrapText="1"/>
    </xf>
    <xf numFmtId="0" fontId="0" fillId="0" borderId="1" xfId="0" applyBorder="1"/>
    <xf numFmtId="0" fontId="13" fillId="0" borderId="0" xfId="0" applyFont="1"/>
    <xf numFmtId="0" fontId="11" fillId="7" borderId="11" xfId="0" applyFont="1" applyFill="1" applyBorder="1" applyAlignment="1">
      <alignment horizontal="left" vertical="center" wrapText="1"/>
    </xf>
    <xf numFmtId="0" fontId="12" fillId="11" borderId="11" xfId="0" applyFont="1" applyFill="1" applyBorder="1" applyAlignment="1">
      <alignment vertical="center" wrapText="1"/>
    </xf>
    <xf numFmtId="0" fontId="0" fillId="0" borderId="1" xfId="0" applyBorder="1" applyAlignment="1"/>
    <xf numFmtId="0" fontId="12" fillId="11" borderId="11" xfId="0" applyFont="1" applyFill="1" applyBorder="1" applyAlignment="1">
      <alignment horizontal="left" vertical="center" wrapText="1"/>
    </xf>
    <xf numFmtId="0" fontId="9" fillId="0" borderId="1" xfId="0" applyFont="1" applyBorder="1"/>
    <xf numFmtId="0" fontId="2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0" fontId="14" fillId="0" borderId="0" xfId="0" applyFont="1"/>
    <xf numFmtId="0" fontId="0" fillId="0" borderId="0" xfId="0" applyBorder="1"/>
    <xf numFmtId="0" fontId="15" fillId="0" borderId="0" xfId="0" applyFont="1" applyBorder="1" applyAlignment="1">
      <alignment horizontal="right" vertical="center"/>
    </xf>
    <xf numFmtId="10" fontId="15" fillId="0" borderId="0" xfId="0" applyNumberFormat="1" applyFont="1" applyBorder="1" applyAlignment="1">
      <alignment horizontal="right" vertical="center"/>
    </xf>
    <xf numFmtId="0" fontId="16" fillId="6" borderId="1" xfId="0" applyFont="1" applyFill="1" applyBorder="1" applyAlignment="1">
      <alignment horizontal="center" vertical="center" wrapText="1"/>
    </xf>
    <xf numFmtId="0" fontId="16" fillId="7" borderId="15" xfId="0" applyFont="1" applyFill="1" applyBorder="1" applyAlignment="1">
      <alignment horizontal="right" vertical="center" wrapText="1"/>
    </xf>
    <xf numFmtId="0" fontId="9" fillId="7" borderId="1" xfId="0" applyFont="1" applyFill="1" applyBorder="1" applyAlignment="1">
      <alignment horizontal="center" vertical="center" wrapText="1"/>
    </xf>
    <xf numFmtId="0" fontId="17" fillId="0" borderId="15" xfId="0" applyFont="1" applyBorder="1" applyAlignment="1">
      <alignment horizontal="left" vertical="center" wrapText="1"/>
    </xf>
    <xf numFmtId="0" fontId="9" fillId="1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 wrapText="1"/>
    </xf>
    <xf numFmtId="0" fontId="9" fillId="7" borderId="15" xfId="0" applyFont="1" applyFill="1" applyBorder="1" applyAlignment="1">
      <alignment horizontal="right" vertical="center" wrapText="1"/>
    </xf>
    <xf numFmtId="0" fontId="16" fillId="7" borderId="1" xfId="0" applyFont="1" applyFill="1" applyBorder="1" applyAlignment="1">
      <alignment horizontal="center" vertical="center" wrapText="1"/>
    </xf>
    <xf numFmtId="0" fontId="17" fillId="8" borderId="15" xfId="0" applyFont="1" applyFill="1" applyBorder="1" applyAlignment="1">
      <alignment horizontal="left" vertical="center" wrapText="1"/>
    </xf>
    <xf numFmtId="0" fontId="17" fillId="0" borderId="15" xfId="0" applyFont="1" applyBorder="1" applyAlignment="1">
      <alignment vertical="center" wrapText="1"/>
    </xf>
    <xf numFmtId="0" fontId="17" fillId="8" borderId="15" xfId="0" applyFont="1" applyFill="1" applyBorder="1" applyAlignment="1">
      <alignment vertical="center" wrapText="1"/>
    </xf>
    <xf numFmtId="0" fontId="16" fillId="8" borderId="15" xfId="0" applyFont="1" applyFill="1" applyBorder="1" applyAlignment="1">
      <alignment horizontal="left" vertical="center" wrapText="1"/>
    </xf>
    <xf numFmtId="0" fontId="17" fillId="8" borderId="1" xfId="0" applyFont="1" applyFill="1" applyBorder="1" applyAlignment="1">
      <alignment horizontal="center" vertical="center" wrapText="1"/>
    </xf>
    <xf numFmtId="0" fontId="18" fillId="8" borderId="1" xfId="0" applyFont="1" applyFill="1" applyBorder="1" applyAlignment="1">
      <alignment horizontal="center" vertical="center" wrapText="1"/>
    </xf>
    <xf numFmtId="0" fontId="9" fillId="7" borderId="15" xfId="0" applyFont="1" applyFill="1" applyBorder="1" applyAlignment="1">
      <alignment vertical="center" wrapText="1"/>
    </xf>
    <xf numFmtId="0" fontId="16" fillId="7" borderId="15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8" fillId="8" borderId="18" xfId="0" applyFont="1" applyFill="1" applyBorder="1" applyAlignment="1">
      <alignment horizontal="center" vertical="center" wrapText="1"/>
    </xf>
    <xf numFmtId="2" fontId="0" fillId="0" borderId="1" xfId="0" applyNumberFormat="1" applyBorder="1" applyAlignment="1"/>
    <xf numFmtId="0" fontId="16" fillId="6" borderId="20" xfId="0" applyFont="1" applyFill="1" applyBorder="1" applyAlignment="1">
      <alignment horizontal="center" vertical="center" wrapText="1"/>
    </xf>
    <xf numFmtId="0" fontId="16" fillId="6" borderId="21" xfId="0" applyFont="1" applyFill="1" applyBorder="1" applyAlignment="1">
      <alignment horizontal="center" vertical="center" wrapText="1"/>
    </xf>
    <xf numFmtId="0" fontId="17" fillId="7" borderId="1" xfId="0" applyFont="1" applyFill="1" applyBorder="1" applyAlignment="1">
      <alignment horizontal="left" vertical="center" wrapText="1"/>
    </xf>
    <xf numFmtId="0" fontId="16" fillId="7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 wrapText="1"/>
    </xf>
    <xf numFmtId="0" fontId="16" fillId="7" borderId="16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vertical="center" wrapText="1"/>
    </xf>
    <xf numFmtId="0" fontId="17" fillId="8" borderId="1" xfId="0" applyFont="1" applyFill="1" applyBorder="1" applyAlignment="1">
      <alignment horizontal="center" vertical="center" wrapText="1"/>
    </xf>
    <xf numFmtId="0" fontId="17" fillId="8" borderId="16" xfId="0" applyFont="1" applyFill="1" applyBorder="1" applyAlignment="1">
      <alignment horizontal="center" vertical="center" wrapText="1"/>
    </xf>
    <xf numFmtId="0" fontId="16" fillId="8" borderId="15" xfId="0" applyFont="1" applyFill="1" applyBorder="1" applyAlignment="1">
      <alignment vertical="center" wrapText="1"/>
    </xf>
    <xf numFmtId="0" fontId="16" fillId="8" borderId="1" xfId="0" applyFont="1" applyFill="1" applyBorder="1" applyAlignment="1">
      <alignment vertical="center" wrapText="1"/>
    </xf>
    <xf numFmtId="2" fontId="16" fillId="8" borderId="1" xfId="0" applyNumberFormat="1" applyFont="1" applyFill="1" applyBorder="1" applyAlignment="1">
      <alignment horizontal="center" vertical="center" wrapText="1"/>
    </xf>
    <xf numFmtId="2" fontId="16" fillId="8" borderId="16" xfId="0" applyNumberFormat="1" applyFont="1" applyFill="1" applyBorder="1" applyAlignment="1">
      <alignment horizontal="center" vertical="center" wrapText="1"/>
    </xf>
    <xf numFmtId="0" fontId="16" fillId="7" borderId="1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vertical="center" wrapText="1"/>
    </xf>
    <xf numFmtId="0" fontId="16" fillId="8" borderId="17" xfId="0" applyFont="1" applyFill="1" applyBorder="1" applyAlignment="1">
      <alignment vertical="center" wrapText="1"/>
    </xf>
    <xf numFmtId="0" fontId="16" fillId="8" borderId="18" xfId="0" applyFont="1" applyFill="1" applyBorder="1" applyAlignment="1">
      <alignment vertical="center" wrapText="1"/>
    </xf>
    <xf numFmtId="0" fontId="16" fillId="8" borderId="18" xfId="0" applyFont="1" applyFill="1" applyBorder="1" applyAlignment="1">
      <alignment horizontal="center" vertical="center" wrapText="1"/>
    </xf>
    <xf numFmtId="0" fontId="16" fillId="8" borderId="19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9" fillId="8" borderId="1" xfId="0" applyFont="1" applyFill="1" applyBorder="1" applyAlignment="1">
      <alignment horizontal="center" vertical="center" wrapText="1"/>
    </xf>
    <xf numFmtId="0" fontId="9" fillId="8" borderId="16" xfId="0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vertical="center" wrapText="1"/>
    </xf>
    <xf numFmtId="0" fontId="16" fillId="7" borderId="1" xfId="0" applyFont="1" applyFill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0" fontId="17" fillId="8" borderId="15" xfId="0" applyFont="1" applyFill="1" applyBorder="1" applyAlignment="1">
      <alignment vertical="center" wrapText="1"/>
    </xf>
    <xf numFmtId="0" fontId="17" fillId="8" borderId="1" xfId="0" applyFont="1" applyFill="1" applyBorder="1" applyAlignment="1">
      <alignment vertical="center" wrapText="1"/>
    </xf>
    <xf numFmtId="2" fontId="9" fillId="8" borderId="1" xfId="0" applyNumberFormat="1" applyFont="1" applyFill="1" applyBorder="1" applyAlignment="1">
      <alignment horizontal="center" vertical="center" wrapText="1"/>
    </xf>
    <xf numFmtId="2" fontId="9" fillId="8" borderId="16" xfId="0" applyNumberFormat="1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 wrapText="1"/>
    </xf>
    <xf numFmtId="0" fontId="9" fillId="7" borderId="16" xfId="0" applyFont="1" applyFill="1" applyBorder="1" applyAlignment="1">
      <alignment horizontal="center" vertical="center" wrapText="1"/>
    </xf>
    <xf numFmtId="0" fontId="16" fillId="6" borderId="13" xfId="0" applyFont="1" applyFill="1" applyBorder="1" applyAlignment="1">
      <alignment horizontal="center" vertical="center" wrapText="1"/>
    </xf>
    <xf numFmtId="0" fontId="16" fillId="6" borderId="1" xfId="0" applyFont="1" applyFill="1" applyBorder="1" applyAlignment="1">
      <alignment horizontal="center" vertical="center" wrapText="1"/>
    </xf>
    <xf numFmtId="0" fontId="16" fillId="6" borderId="14" xfId="0" applyFont="1" applyFill="1" applyBorder="1" applyAlignment="1">
      <alignment horizontal="center" vertical="center" wrapText="1"/>
    </xf>
    <xf numFmtId="0" fontId="16" fillId="6" borderId="16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2" fontId="2" fillId="3" borderId="2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2" fontId="2" fillId="3" borderId="4" xfId="0" applyNumberFormat="1" applyFont="1" applyFill="1" applyBorder="1" applyAlignment="1">
      <alignment horizontal="center" vertical="center" wrapText="1"/>
    </xf>
    <xf numFmtId="2" fontId="2" fillId="3" borderId="3" xfId="0" applyNumberFormat="1" applyFont="1" applyFill="1" applyBorder="1" applyAlignment="1">
      <alignment horizontal="center" vertical="center" wrapText="1"/>
    </xf>
    <xf numFmtId="164" fontId="2" fillId="3" borderId="2" xfId="1" applyFont="1" applyFill="1" applyBorder="1" applyAlignment="1">
      <alignment horizontal="center" vertical="center"/>
    </xf>
    <xf numFmtId="164" fontId="2" fillId="3" borderId="4" xfId="1" applyFont="1" applyFill="1" applyBorder="1" applyAlignment="1">
      <alignment horizontal="center" vertical="center"/>
    </xf>
    <xf numFmtId="164" fontId="2" fillId="3" borderId="3" xfId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10" fillId="0" borderId="12" xfId="0" applyFont="1" applyBorder="1" applyAlignment="1">
      <alignment horizontal="center"/>
    </xf>
    <xf numFmtId="0" fontId="19" fillId="0" borderId="1" xfId="0" applyFont="1" applyBorder="1" applyAlignment="1">
      <alignment horizontal="left" vertical="center" wrapText="1" indent="2"/>
    </xf>
    <xf numFmtId="0" fontId="21" fillId="9" borderId="22" xfId="0" applyFont="1" applyFill="1" applyBorder="1" applyAlignment="1">
      <alignment horizontal="left" vertical="center" wrapText="1" indent="15"/>
    </xf>
    <xf numFmtId="0" fontId="21" fillId="9" borderId="23" xfId="0" applyFont="1" applyFill="1" applyBorder="1" applyAlignment="1">
      <alignment horizontal="left" vertical="center" wrapText="1" indent="15"/>
    </xf>
    <xf numFmtId="0" fontId="8" fillId="0" borderId="6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22" fillId="9" borderId="24" xfId="0" applyFont="1" applyFill="1" applyBorder="1" applyAlignment="1">
      <alignment horizontal="left" vertical="center" wrapText="1" indent="2"/>
    </xf>
    <xf numFmtId="0" fontId="22" fillId="9" borderId="25" xfId="0" applyFont="1" applyFill="1" applyBorder="1" applyAlignment="1">
      <alignment horizontal="left" vertical="center" wrapText="1" indent="2"/>
    </xf>
    <xf numFmtId="0" fontId="23" fillId="0" borderId="26" xfId="0" applyFont="1" applyBorder="1" applyAlignment="1">
      <alignment horizontal="left" vertical="center" wrapText="1" indent="2"/>
    </xf>
    <xf numFmtId="0" fontId="19" fillId="0" borderId="27" xfId="0" applyFont="1" applyBorder="1" applyAlignment="1">
      <alignment horizontal="left" vertical="center" wrapText="1" indent="2"/>
    </xf>
    <xf numFmtId="0" fontId="19" fillId="0" borderId="5" xfId="0" applyFont="1" applyBorder="1" applyAlignment="1">
      <alignment horizontal="left" vertical="center" wrapText="1"/>
    </xf>
    <xf numFmtId="0" fontId="19" fillId="0" borderId="8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left" vertical="center" wrapText="1"/>
    </xf>
    <xf numFmtId="0" fontId="19" fillId="0" borderId="7" xfId="0" applyFont="1" applyBorder="1" applyAlignment="1">
      <alignment horizontal="left" vertical="center" wrapText="1"/>
    </xf>
    <xf numFmtId="0" fontId="23" fillId="9" borderId="24" xfId="0" applyFont="1" applyFill="1" applyBorder="1" applyAlignment="1">
      <alignment horizontal="left" vertical="center" wrapText="1" indent="2"/>
    </xf>
    <xf numFmtId="0" fontId="23" fillId="9" borderId="25" xfId="0" applyFont="1" applyFill="1" applyBorder="1" applyAlignment="1">
      <alignment horizontal="left" vertical="center" wrapText="1" indent="2"/>
    </xf>
    <xf numFmtId="0" fontId="19" fillId="0" borderId="9" xfId="0" applyFont="1" applyBorder="1" applyAlignment="1">
      <alignment horizontal="left" vertical="center" wrapText="1" indent="2"/>
    </xf>
    <xf numFmtId="0" fontId="19" fillId="0" borderId="8" xfId="0" applyFont="1" applyBorder="1" applyAlignment="1">
      <alignment horizontal="left" vertical="center" wrapText="1" indent="2"/>
    </xf>
    <xf numFmtId="0" fontId="23" fillId="0" borderId="28" xfId="0" applyFont="1" applyBorder="1" applyAlignment="1">
      <alignment horizontal="left" vertical="center" wrapText="1" indent="2"/>
    </xf>
    <xf numFmtId="0" fontId="19" fillId="0" borderId="29" xfId="0" applyFont="1" applyBorder="1" applyAlignment="1">
      <alignment horizontal="left" vertical="center" wrapText="1" indent="2"/>
    </xf>
    <xf numFmtId="0" fontId="19" fillId="0" borderId="11" xfId="0" applyFont="1" applyBorder="1" applyAlignment="1">
      <alignment horizontal="left" vertical="center" wrapText="1" indent="2"/>
    </xf>
    <xf numFmtId="0" fontId="19" fillId="0" borderId="10" xfId="0" applyFont="1" applyBorder="1" applyAlignment="1">
      <alignment horizontal="left" vertical="center" wrapText="1" indent="2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BO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>
                <a:solidFill>
                  <a:schemeClr val="accent5">
                    <a:lumMod val="50000"/>
                  </a:schemeClr>
                </a:solidFill>
              </a:defRPr>
            </a:pPr>
            <a:r>
              <a:rPr lang="es-ES">
                <a:solidFill>
                  <a:schemeClr val="accent5">
                    <a:lumMod val="50000"/>
                  </a:schemeClr>
                </a:solidFill>
              </a:rPr>
              <a:t>ARMONIZACION DEL SISTEMA DE VIDA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0355842848356094"/>
          <c:y val="0.15341082411660156"/>
          <c:w val="0.75348121466527362"/>
          <c:h val="0.8003626754855635"/>
        </c:manualLayout>
      </c:layout>
      <c:radarChart>
        <c:radarStyle val="marker"/>
        <c:varyColors val="0"/>
        <c:ser>
          <c:idx val="0"/>
          <c:order val="0"/>
          <c:marker>
            <c:symbol val="none"/>
          </c:marker>
          <c:val>
            <c:numRef>
              <c:f>('armonizacion con intervencion'!$G$4,'armonizacion con intervencion'!$G$8,'armonizacion con intervencion'!$G$12)</c:f>
              <c:numCache>
                <c:formatCode>_-* #,##0.00\ _€_-;\-* #,##0.00\ _€_-;_-* "-"??\ _€_-;_-@_-</c:formatCode>
                <c:ptCount val="3"/>
                <c:pt idx="0">
                  <c:v>4</c:v>
                </c:pt>
                <c:pt idx="1">
                  <c:v>3.5333333333333337</c:v>
                </c:pt>
                <c:pt idx="2">
                  <c:v>4.6184615384615384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112860544"/>
        <c:axId val="118768000"/>
      </c:radarChart>
      <c:catAx>
        <c:axId val="112860544"/>
        <c:scaling>
          <c:orientation val="minMax"/>
        </c:scaling>
        <c:delete val="0"/>
        <c:axPos val="b"/>
        <c:majorGridlines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1100" b="1"/>
            </a:pPr>
            <a:endParaRPr lang="es-BO"/>
          </a:p>
        </c:txPr>
        <c:crossAx val="118768000"/>
        <c:crosses val="autoZero"/>
        <c:auto val="1"/>
        <c:lblAlgn val="ctr"/>
        <c:lblOffset val="100"/>
        <c:noMultiLvlLbl val="0"/>
      </c:catAx>
      <c:valAx>
        <c:axId val="118768000"/>
        <c:scaling>
          <c:orientation val="minMax"/>
          <c:max val="5"/>
          <c:min val="0"/>
        </c:scaling>
        <c:delete val="0"/>
        <c:axPos val="l"/>
        <c:majorGridlines/>
        <c:numFmt formatCode="_(* #,##0_);_(* \(#,##0\);_(* &quot;-&quot;_);_(@_)" sourceLinked="0"/>
        <c:majorTickMark val="none"/>
        <c:minorTickMark val="none"/>
        <c:tickLblPos val="nextTo"/>
        <c:crossAx val="112860544"/>
        <c:crosses val="autoZero"/>
        <c:crossBetween val="between"/>
        <c:majorUnit val="1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BO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>
                <a:solidFill>
                  <a:schemeClr val="accent5">
                    <a:lumMod val="50000"/>
                  </a:schemeClr>
                </a:solidFill>
              </a:defRPr>
            </a:pPr>
            <a:r>
              <a:rPr lang="es-ES">
                <a:solidFill>
                  <a:schemeClr val="accent5">
                    <a:lumMod val="50000"/>
                  </a:schemeClr>
                </a:solidFill>
              </a:rPr>
              <a:t>ARMONIZACION DEL SISTEMA DE VIDA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0355842848356094"/>
          <c:y val="0.15341082411660156"/>
          <c:w val="0.75348121466527362"/>
          <c:h val="0.8003626754855635"/>
        </c:manualLayout>
      </c:layout>
      <c:radarChart>
        <c:radarStyle val="marker"/>
        <c:varyColors val="0"/>
        <c:ser>
          <c:idx val="0"/>
          <c:order val="0"/>
          <c:marker>
            <c:symbol val="none"/>
          </c:marker>
          <c:val>
            <c:numRef>
              <c:f>('armonizacion con intervencion'!$G$4,'armonizacion con intervencion'!$G$8,'armonizacion con intervencion'!$G$12)</c:f>
              <c:numCache>
                <c:formatCode>_-* #,##0.00\ _€_-;\-* #,##0.00\ _€_-;_-* "-"??\ _€_-;_-@_-</c:formatCode>
                <c:ptCount val="3"/>
                <c:pt idx="0">
                  <c:v>4</c:v>
                </c:pt>
                <c:pt idx="1">
                  <c:v>3.5333333333333337</c:v>
                </c:pt>
                <c:pt idx="2">
                  <c:v>4.6184615384615384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122059392"/>
        <c:axId val="114315648"/>
      </c:radarChart>
      <c:catAx>
        <c:axId val="122059392"/>
        <c:scaling>
          <c:orientation val="minMax"/>
        </c:scaling>
        <c:delete val="0"/>
        <c:axPos val="b"/>
        <c:majorGridlines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1100" b="1"/>
            </a:pPr>
            <a:endParaRPr lang="es-BO"/>
          </a:p>
        </c:txPr>
        <c:crossAx val="114315648"/>
        <c:crosses val="autoZero"/>
        <c:auto val="1"/>
        <c:lblAlgn val="ctr"/>
        <c:lblOffset val="100"/>
        <c:noMultiLvlLbl val="0"/>
      </c:catAx>
      <c:valAx>
        <c:axId val="114315648"/>
        <c:scaling>
          <c:orientation val="minMax"/>
          <c:max val="5"/>
          <c:min val="0"/>
        </c:scaling>
        <c:delete val="0"/>
        <c:axPos val="l"/>
        <c:majorGridlines/>
        <c:numFmt formatCode="_(* #,##0_);_(* \(#,##0\);_(* &quot;-&quot;_);_(@_)" sourceLinked="0"/>
        <c:majorTickMark val="none"/>
        <c:minorTickMark val="none"/>
        <c:tickLblPos val="nextTo"/>
        <c:crossAx val="122059392"/>
        <c:crosses val="autoZero"/>
        <c:crossBetween val="between"/>
        <c:majorUnit val="1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1177417</xdr:colOff>
      <xdr:row>19</xdr:row>
      <xdr:rowOff>93969</xdr:rowOff>
    </xdr:from>
    <xdr:to>
      <xdr:col>5</xdr:col>
      <xdr:colOff>646739</xdr:colOff>
      <xdr:row>44</xdr:row>
      <xdr:rowOff>186498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0.5273</cdr:x>
      <cdr:y>0.12257</cdr:y>
    </cdr:from>
    <cdr:to>
      <cdr:x>0.84561</cdr:x>
      <cdr:y>0.18029</cdr:y>
    </cdr:to>
    <cdr:sp macro="" textlink="">
      <cdr:nvSpPr>
        <cdr:cNvPr id="2" name="2 CuadroTexto"/>
        <cdr:cNvSpPr txBox="1"/>
      </cdr:nvSpPr>
      <cdr:spPr>
        <a:xfrm xmlns:a="http://schemas.openxmlformats.org/drawingml/2006/main">
          <a:off x="2719360" y="595085"/>
          <a:ext cx="1641539" cy="280205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BO" sz="1200" b="1" i="1">
              <a:solidFill>
                <a:schemeClr val="accent2">
                  <a:lumMod val="50000"/>
                </a:schemeClr>
              </a:solidFill>
            </a:rPr>
            <a:t>Funciones</a:t>
          </a:r>
          <a:r>
            <a:rPr lang="es-BO" sz="1200" b="1" i="1" baseline="0">
              <a:solidFill>
                <a:schemeClr val="accent2">
                  <a:lumMod val="50000"/>
                </a:schemeClr>
              </a:solidFill>
            </a:rPr>
            <a:t> ambientales</a:t>
          </a:r>
          <a:endParaRPr lang="es-BO" sz="1200" b="1" i="1">
            <a:solidFill>
              <a:schemeClr val="accent2">
                <a:lumMod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0.66957</cdr:x>
      <cdr:y>0.78567</cdr:y>
    </cdr:from>
    <cdr:to>
      <cdr:x>0.98547</cdr:x>
      <cdr:y>0.88209</cdr:y>
    </cdr:to>
    <cdr:sp macro="" textlink="">
      <cdr:nvSpPr>
        <cdr:cNvPr id="3" name="3 CuadroTexto"/>
        <cdr:cNvSpPr txBox="1"/>
      </cdr:nvSpPr>
      <cdr:spPr>
        <a:xfrm xmlns:a="http://schemas.openxmlformats.org/drawingml/2006/main">
          <a:off x="3453023" y="3814456"/>
          <a:ext cx="1629130" cy="468095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BO" sz="1200" b="1" i="1">
              <a:solidFill>
                <a:schemeClr val="accent2">
                  <a:lumMod val="50000"/>
                </a:schemeClr>
              </a:solidFill>
            </a:rPr>
            <a:t>Sistemas Productivos </a:t>
          </a:r>
        </a:p>
        <a:p xmlns:a="http://schemas.openxmlformats.org/drawingml/2006/main">
          <a:pPr algn="ctr"/>
          <a:r>
            <a:rPr lang="es-BO" sz="1200" b="1" i="1">
              <a:solidFill>
                <a:schemeClr val="accent2">
                  <a:lumMod val="50000"/>
                </a:schemeClr>
              </a:solidFill>
            </a:rPr>
            <a:t>Sustentables</a:t>
          </a:r>
        </a:p>
      </cdr:txBody>
    </cdr:sp>
  </cdr:relSizeAnchor>
  <cdr:relSizeAnchor xmlns:cdr="http://schemas.openxmlformats.org/drawingml/2006/chartDrawing">
    <cdr:from>
      <cdr:x>0.01699</cdr:x>
      <cdr:y>0.78847</cdr:y>
    </cdr:from>
    <cdr:to>
      <cdr:x>0.31845</cdr:x>
      <cdr:y>0.88488</cdr:y>
    </cdr:to>
    <cdr:sp macro="" textlink="">
      <cdr:nvSpPr>
        <cdr:cNvPr id="4" name="3 CuadroTexto"/>
        <cdr:cNvSpPr txBox="1"/>
      </cdr:nvSpPr>
      <cdr:spPr>
        <a:xfrm xmlns:a="http://schemas.openxmlformats.org/drawingml/2006/main">
          <a:off x="87612" y="3828063"/>
          <a:ext cx="1554656" cy="468077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BO" sz="1200" b="1" i="1">
              <a:solidFill>
                <a:schemeClr val="accent2">
                  <a:lumMod val="50000"/>
                </a:schemeClr>
              </a:solidFill>
            </a:rPr>
            <a:t>Carencia de Servicios </a:t>
          </a:r>
        </a:p>
        <a:p xmlns:a="http://schemas.openxmlformats.org/drawingml/2006/main">
          <a:pPr algn="ctr"/>
          <a:r>
            <a:rPr lang="es-BO" sz="1200" b="1" i="1">
              <a:solidFill>
                <a:schemeClr val="accent2">
                  <a:lumMod val="50000"/>
                </a:schemeClr>
              </a:solidFill>
            </a:rPr>
            <a:t>Basicos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247649</xdr:colOff>
      <xdr:row>4</xdr:row>
      <xdr:rowOff>57150</xdr:rowOff>
    </xdr:from>
    <xdr:to>
      <xdr:col>1</xdr:col>
      <xdr:colOff>2419349</xdr:colOff>
      <xdr:row>4</xdr:row>
      <xdr:rowOff>3676650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0.5273</cdr:x>
      <cdr:y>0.12257</cdr:y>
    </cdr:from>
    <cdr:to>
      <cdr:x>0.84561</cdr:x>
      <cdr:y>0.18029</cdr:y>
    </cdr:to>
    <cdr:sp macro="" textlink="">
      <cdr:nvSpPr>
        <cdr:cNvPr id="2" name="2 CuadroTexto"/>
        <cdr:cNvSpPr txBox="1"/>
      </cdr:nvSpPr>
      <cdr:spPr>
        <a:xfrm xmlns:a="http://schemas.openxmlformats.org/drawingml/2006/main">
          <a:off x="2719360" y="595085"/>
          <a:ext cx="1641539" cy="280205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BO" sz="1200" b="1" i="1">
              <a:solidFill>
                <a:schemeClr val="accent2">
                  <a:lumMod val="50000"/>
                </a:schemeClr>
              </a:solidFill>
            </a:rPr>
            <a:t>Funciones</a:t>
          </a:r>
          <a:r>
            <a:rPr lang="es-BO" sz="1200" b="1" i="1" baseline="0">
              <a:solidFill>
                <a:schemeClr val="accent2">
                  <a:lumMod val="50000"/>
                </a:schemeClr>
              </a:solidFill>
            </a:rPr>
            <a:t> ambientales</a:t>
          </a:r>
          <a:endParaRPr lang="es-BO" sz="1200" b="1" i="1">
            <a:solidFill>
              <a:schemeClr val="accent2">
                <a:lumMod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0.66957</cdr:x>
      <cdr:y>0.78567</cdr:y>
    </cdr:from>
    <cdr:to>
      <cdr:x>0.96815</cdr:x>
      <cdr:y>0.9241</cdr:y>
    </cdr:to>
    <cdr:sp macro="" textlink="">
      <cdr:nvSpPr>
        <cdr:cNvPr id="3" name="3 CuadroTexto"/>
        <cdr:cNvSpPr txBox="1"/>
      </cdr:nvSpPr>
      <cdr:spPr>
        <a:xfrm xmlns:a="http://schemas.openxmlformats.org/drawingml/2006/main">
          <a:off x="3514087" y="2656645"/>
          <a:ext cx="1567032" cy="468077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BO" sz="1200" b="1" i="1">
              <a:solidFill>
                <a:schemeClr val="accent2">
                  <a:lumMod val="50000"/>
                </a:schemeClr>
              </a:solidFill>
            </a:rPr>
            <a:t>Sistemas Productivos </a:t>
          </a:r>
        </a:p>
        <a:p xmlns:a="http://schemas.openxmlformats.org/drawingml/2006/main">
          <a:pPr algn="ctr"/>
          <a:r>
            <a:rPr lang="es-BO" sz="1200" b="1" i="1">
              <a:solidFill>
                <a:schemeClr val="accent2">
                  <a:lumMod val="50000"/>
                </a:schemeClr>
              </a:solidFill>
            </a:rPr>
            <a:t>ustentables</a:t>
          </a:r>
        </a:p>
      </cdr:txBody>
    </cdr:sp>
  </cdr:relSizeAnchor>
  <cdr:relSizeAnchor xmlns:cdr="http://schemas.openxmlformats.org/drawingml/2006/chartDrawing">
    <cdr:from>
      <cdr:x>0.01699</cdr:x>
      <cdr:y>0.78847</cdr:y>
    </cdr:from>
    <cdr:to>
      <cdr:x>0.31845</cdr:x>
      <cdr:y>0.88488</cdr:y>
    </cdr:to>
    <cdr:sp macro="" textlink="">
      <cdr:nvSpPr>
        <cdr:cNvPr id="4" name="3 CuadroTexto"/>
        <cdr:cNvSpPr txBox="1"/>
      </cdr:nvSpPr>
      <cdr:spPr>
        <a:xfrm xmlns:a="http://schemas.openxmlformats.org/drawingml/2006/main">
          <a:off x="87612" y="3828063"/>
          <a:ext cx="1554656" cy="468077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BO" sz="1200" b="1" i="1">
              <a:solidFill>
                <a:schemeClr val="accent2">
                  <a:lumMod val="50000"/>
                </a:schemeClr>
              </a:solidFill>
            </a:rPr>
            <a:t>Carencia de Servicios </a:t>
          </a:r>
        </a:p>
        <a:p xmlns:a="http://schemas.openxmlformats.org/drawingml/2006/main">
          <a:pPr algn="ctr"/>
          <a:r>
            <a:rPr lang="es-BO" sz="1200" b="1" i="1">
              <a:solidFill>
                <a:schemeClr val="accent2">
                  <a:lumMod val="50000"/>
                </a:schemeClr>
              </a:solidFill>
            </a:rPr>
            <a:t>Basicos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6"/>
  <sheetViews>
    <sheetView topLeftCell="A8" zoomScaleNormal="90" workbookViewId="0">
      <selection activeCell="O26" sqref="O26"/>
    </sheetView>
  </sheetViews>
  <sheetFormatPr baseColWidth="10" defaultColWidth="11.5703125" defaultRowHeight="12.75" x14ac:dyDescent="0.2"/>
  <cols>
    <col min="1" max="1" width="7.85546875" style="9" customWidth="1"/>
    <col min="2" max="2" width="7.5703125" style="9" customWidth="1"/>
    <col min="3" max="3" width="9.42578125" style="9" customWidth="1"/>
    <col min="4" max="4" width="11.5703125" style="9"/>
    <col min="5" max="5" width="11.28515625" style="9" customWidth="1"/>
    <col min="6" max="6" width="7.140625" style="9" customWidth="1"/>
    <col min="7" max="11" width="4.140625" style="10" customWidth="1"/>
    <col min="12" max="13" width="6" style="10" customWidth="1"/>
    <col min="14" max="16384" width="11.5703125" style="9"/>
  </cols>
  <sheetData>
    <row r="1" spans="1:17" ht="13.5" thickBot="1" x14ac:dyDescent="0.25"/>
    <row r="2" spans="1:17" ht="15" customHeight="1" x14ac:dyDescent="0.2">
      <c r="A2" s="64" t="s">
        <v>49</v>
      </c>
      <c r="B2" s="97" t="s">
        <v>50</v>
      </c>
      <c r="C2" s="97"/>
      <c r="D2" s="97"/>
      <c r="E2" s="97"/>
      <c r="F2" s="97"/>
      <c r="G2" s="97" t="s">
        <v>51</v>
      </c>
      <c r="H2" s="97"/>
      <c r="I2" s="97"/>
      <c r="J2" s="97"/>
      <c r="K2" s="97"/>
      <c r="L2" s="97" t="s">
        <v>52</v>
      </c>
      <c r="M2" s="99"/>
      <c r="N2" s="8"/>
    </row>
    <row r="3" spans="1:17" ht="13.5" customHeight="1" x14ac:dyDescent="0.2">
      <c r="A3" s="65"/>
      <c r="B3" s="98"/>
      <c r="C3" s="98"/>
      <c r="D3" s="98"/>
      <c r="E3" s="98"/>
      <c r="F3" s="98"/>
      <c r="G3" s="42">
        <v>1</v>
      </c>
      <c r="H3" s="42">
        <v>2</v>
      </c>
      <c r="I3" s="42">
        <v>3</v>
      </c>
      <c r="J3" s="42">
        <v>4</v>
      </c>
      <c r="K3" s="42">
        <v>5</v>
      </c>
      <c r="L3" s="98"/>
      <c r="M3" s="100"/>
      <c r="N3" s="8"/>
    </row>
    <row r="4" spans="1:17" x14ac:dyDescent="0.2">
      <c r="A4" s="43">
        <v>1</v>
      </c>
      <c r="B4" s="89" t="s">
        <v>53</v>
      </c>
      <c r="C4" s="89"/>
      <c r="D4" s="89"/>
      <c r="E4" s="89"/>
      <c r="F4" s="89"/>
      <c r="G4" s="44"/>
      <c r="H4" s="44"/>
      <c r="I4" s="44"/>
      <c r="J4" s="44"/>
      <c r="K4" s="44"/>
      <c r="L4" s="95"/>
      <c r="M4" s="96"/>
      <c r="N4" s="8"/>
    </row>
    <row r="5" spans="1:17" x14ac:dyDescent="0.2">
      <c r="A5" s="45">
        <v>1.1000000000000001</v>
      </c>
      <c r="B5" s="70" t="s">
        <v>54</v>
      </c>
      <c r="C5" s="70"/>
      <c r="D5" s="70"/>
      <c r="E5" s="70"/>
      <c r="F5" s="70"/>
      <c r="G5" s="46"/>
      <c r="H5" s="47"/>
      <c r="I5" s="48"/>
      <c r="J5" s="47">
        <v>4</v>
      </c>
      <c r="K5" s="47"/>
      <c r="L5" s="68">
        <f>SUM(G5:K5)</f>
        <v>4</v>
      </c>
      <c r="M5" s="69"/>
      <c r="N5" s="8"/>
    </row>
    <row r="6" spans="1:17" x14ac:dyDescent="0.2">
      <c r="A6" s="45">
        <v>1.2</v>
      </c>
      <c r="B6" s="70" t="s">
        <v>55</v>
      </c>
      <c r="C6" s="70"/>
      <c r="D6" s="70"/>
      <c r="E6" s="70"/>
      <c r="F6" s="70"/>
      <c r="G6" s="46"/>
      <c r="H6" s="47"/>
      <c r="I6" s="47"/>
      <c r="J6" s="48">
        <v>4</v>
      </c>
      <c r="K6" s="47"/>
      <c r="L6" s="68">
        <f>SUM(G6:K6)</f>
        <v>4</v>
      </c>
      <c r="M6" s="69"/>
      <c r="N6" s="8"/>
    </row>
    <row r="7" spans="1:17" x14ac:dyDescent="0.2">
      <c r="A7" s="45">
        <v>1.3</v>
      </c>
      <c r="B7" s="85" t="s">
        <v>56</v>
      </c>
      <c r="C7" s="85"/>
      <c r="D7" s="85"/>
      <c r="E7" s="85"/>
      <c r="F7" s="85"/>
      <c r="G7" s="47"/>
      <c r="H7" s="47"/>
      <c r="I7" s="47"/>
      <c r="J7" s="48">
        <v>4</v>
      </c>
      <c r="K7" s="47"/>
      <c r="L7" s="68">
        <f>SUM(G7:K7)</f>
        <v>4</v>
      </c>
      <c r="M7" s="69"/>
      <c r="N7" s="8"/>
    </row>
    <row r="8" spans="1:17" ht="11.25" customHeight="1" x14ac:dyDescent="0.2">
      <c r="A8" s="91" t="s">
        <v>57</v>
      </c>
      <c r="B8" s="92"/>
      <c r="C8" s="92"/>
      <c r="D8" s="92"/>
      <c r="E8" s="92"/>
      <c r="F8" s="92"/>
      <c r="G8" s="49"/>
      <c r="H8" s="49"/>
      <c r="I8" s="49"/>
      <c r="J8" s="49"/>
      <c r="K8" s="49"/>
      <c r="L8" s="93">
        <f>SUM(L5:M7)/3</f>
        <v>4</v>
      </c>
      <c r="M8" s="94"/>
      <c r="N8" s="8"/>
    </row>
    <row r="9" spans="1:17" ht="13.5" customHeight="1" x14ac:dyDescent="0.2">
      <c r="A9" s="50"/>
      <c r="B9" s="88"/>
      <c r="C9" s="88"/>
      <c r="D9" s="88"/>
      <c r="E9" s="88"/>
      <c r="F9" s="88"/>
      <c r="G9" s="67" t="s">
        <v>51</v>
      </c>
      <c r="H9" s="67"/>
      <c r="I9" s="67"/>
      <c r="J9" s="67"/>
      <c r="K9" s="67"/>
      <c r="L9" s="67" t="s">
        <v>59</v>
      </c>
      <c r="M9" s="71"/>
      <c r="N9" s="8"/>
    </row>
    <row r="10" spans="1:17" ht="12.75" customHeight="1" x14ac:dyDescent="0.2">
      <c r="A10" s="43">
        <v>2</v>
      </c>
      <c r="B10" s="89" t="s">
        <v>58</v>
      </c>
      <c r="C10" s="89"/>
      <c r="D10" s="89"/>
      <c r="E10" s="89"/>
      <c r="F10" s="89"/>
      <c r="G10" s="51">
        <v>1</v>
      </c>
      <c r="H10" s="51">
        <v>2</v>
      </c>
      <c r="I10" s="51">
        <v>3</v>
      </c>
      <c r="J10" s="51">
        <v>4</v>
      </c>
      <c r="K10" s="51">
        <v>5</v>
      </c>
      <c r="L10" s="67"/>
      <c r="M10" s="71"/>
      <c r="N10" s="8"/>
    </row>
    <row r="11" spans="1:17" x14ac:dyDescent="0.2">
      <c r="A11" s="52">
        <v>2.1</v>
      </c>
      <c r="B11" s="76" t="s">
        <v>11</v>
      </c>
      <c r="C11" s="76"/>
      <c r="D11" s="76"/>
      <c r="E11" s="76"/>
      <c r="F11" s="76"/>
      <c r="G11" s="49"/>
      <c r="H11" s="49"/>
      <c r="I11" s="49"/>
      <c r="J11" s="49"/>
      <c r="K11" s="49"/>
      <c r="L11" s="86"/>
      <c r="M11" s="87"/>
      <c r="N11" s="8"/>
    </row>
    <row r="12" spans="1:17" x14ac:dyDescent="0.2">
      <c r="A12" s="53" t="s">
        <v>60</v>
      </c>
      <c r="B12" s="90" t="s">
        <v>61</v>
      </c>
      <c r="C12" s="90"/>
      <c r="D12" s="90"/>
      <c r="E12" s="90"/>
      <c r="F12" s="90"/>
      <c r="G12" s="47"/>
      <c r="H12" s="47"/>
      <c r="I12" s="48"/>
      <c r="J12" s="46">
        <v>4</v>
      </c>
      <c r="K12" s="47"/>
      <c r="L12" s="68">
        <f>SUM(G12:K12)</f>
        <v>4</v>
      </c>
      <c r="M12" s="69"/>
      <c r="N12" s="8"/>
    </row>
    <row r="13" spans="1:17" ht="12" customHeight="1" x14ac:dyDescent="0.2">
      <c r="A13" s="54" t="s">
        <v>62</v>
      </c>
      <c r="B13" s="72"/>
      <c r="C13" s="72"/>
      <c r="D13" s="72"/>
      <c r="E13" s="72"/>
      <c r="F13" s="72"/>
      <c r="G13" s="49"/>
      <c r="H13" s="49"/>
      <c r="I13" s="49"/>
      <c r="J13" s="49"/>
      <c r="K13" s="49"/>
      <c r="L13" s="86">
        <f>L12/1</f>
        <v>4</v>
      </c>
      <c r="M13" s="87"/>
      <c r="N13" s="8"/>
    </row>
    <row r="14" spans="1:17" x14ac:dyDescent="0.2">
      <c r="A14" s="55">
        <v>2.2000000000000002</v>
      </c>
      <c r="B14" s="76" t="s">
        <v>12</v>
      </c>
      <c r="C14" s="76"/>
      <c r="D14" s="76"/>
      <c r="E14" s="76"/>
      <c r="F14" s="76"/>
      <c r="G14" s="56">
        <v>1</v>
      </c>
      <c r="H14" s="56">
        <v>2</v>
      </c>
      <c r="I14" s="56">
        <v>3</v>
      </c>
      <c r="J14" s="56">
        <v>4</v>
      </c>
      <c r="K14" s="56">
        <v>5</v>
      </c>
      <c r="L14" s="73" t="s">
        <v>59</v>
      </c>
      <c r="M14" s="74"/>
      <c r="N14" s="8"/>
    </row>
    <row r="15" spans="1:17" x14ac:dyDescent="0.2">
      <c r="A15" s="53" t="s">
        <v>63</v>
      </c>
      <c r="B15" s="85" t="s">
        <v>64</v>
      </c>
      <c r="C15" s="85"/>
      <c r="D15" s="85"/>
      <c r="E15" s="85"/>
      <c r="F15" s="85"/>
      <c r="G15" s="47"/>
      <c r="H15" s="46"/>
      <c r="I15" s="48">
        <v>3</v>
      </c>
      <c r="J15" s="47"/>
      <c r="K15" s="47"/>
      <c r="L15" s="68">
        <f>SUM(G15:K15)</f>
        <v>3</v>
      </c>
      <c r="M15" s="69"/>
      <c r="N15" s="8"/>
      <c r="Q15" s="38"/>
    </row>
    <row r="16" spans="1:17" x14ac:dyDescent="0.2">
      <c r="A16" s="53" t="s">
        <v>65</v>
      </c>
      <c r="B16" s="85" t="s">
        <v>66</v>
      </c>
      <c r="C16" s="85"/>
      <c r="D16" s="85"/>
      <c r="E16" s="85"/>
      <c r="F16" s="85"/>
      <c r="G16" s="47"/>
      <c r="H16" s="46"/>
      <c r="I16" s="47">
        <v>3</v>
      </c>
      <c r="J16" s="48"/>
      <c r="K16" s="47"/>
      <c r="L16" s="68">
        <f>SUM(G16:K16)</f>
        <v>3</v>
      </c>
      <c r="M16" s="69"/>
      <c r="N16" s="8"/>
    </row>
    <row r="17" spans="1:14" x14ac:dyDescent="0.2">
      <c r="A17" s="53" t="s">
        <v>67</v>
      </c>
      <c r="B17" s="85" t="s">
        <v>68</v>
      </c>
      <c r="C17" s="85"/>
      <c r="D17" s="85"/>
      <c r="E17" s="85"/>
      <c r="F17" s="85"/>
      <c r="G17" s="47"/>
      <c r="H17" s="46"/>
      <c r="I17" s="47">
        <v>3</v>
      </c>
      <c r="J17" s="48"/>
      <c r="K17" s="47"/>
      <c r="L17" s="68">
        <f>SUM(G17:K17)</f>
        <v>3</v>
      </c>
      <c r="M17" s="69"/>
      <c r="N17" s="8"/>
    </row>
    <row r="18" spans="1:14" x14ac:dyDescent="0.2">
      <c r="A18" s="53" t="s">
        <v>69</v>
      </c>
      <c r="B18" s="85" t="s">
        <v>70</v>
      </c>
      <c r="C18" s="85"/>
      <c r="D18" s="85"/>
      <c r="E18" s="85"/>
      <c r="F18" s="85"/>
      <c r="G18" s="46"/>
      <c r="H18" s="46"/>
      <c r="I18" s="47"/>
      <c r="J18" s="48"/>
      <c r="K18" s="47">
        <v>5</v>
      </c>
      <c r="L18" s="68">
        <f>SUM(G18:K18)</f>
        <v>5</v>
      </c>
      <c r="M18" s="69"/>
      <c r="N18" s="8"/>
    </row>
    <row r="19" spans="1:14" ht="24.75" customHeight="1" x14ac:dyDescent="0.2">
      <c r="A19" s="53" t="s">
        <v>71</v>
      </c>
      <c r="B19" s="85" t="s">
        <v>72</v>
      </c>
      <c r="C19" s="85"/>
      <c r="D19" s="85"/>
      <c r="E19" s="85"/>
      <c r="F19" s="85"/>
      <c r="G19" s="47"/>
      <c r="H19" s="46"/>
      <c r="I19" s="48">
        <v>3</v>
      </c>
      <c r="J19" s="47"/>
      <c r="K19" s="47"/>
      <c r="L19" s="68">
        <f>SUM(G19:K19)</f>
        <v>3</v>
      </c>
      <c r="M19" s="69"/>
      <c r="N19" s="8"/>
    </row>
    <row r="20" spans="1:14" x14ac:dyDescent="0.2">
      <c r="A20" s="54" t="s">
        <v>62</v>
      </c>
      <c r="B20" s="72"/>
      <c r="C20" s="72"/>
      <c r="D20" s="72"/>
      <c r="E20" s="72"/>
      <c r="F20" s="72"/>
      <c r="G20" s="49"/>
      <c r="H20" s="49"/>
      <c r="I20" s="49"/>
      <c r="J20" s="49"/>
      <c r="K20" s="49"/>
      <c r="L20" s="73">
        <f>SUM(L15:M19)/5</f>
        <v>3.4</v>
      </c>
      <c r="M20" s="74"/>
      <c r="N20" s="8"/>
    </row>
    <row r="21" spans="1:14" x14ac:dyDescent="0.2">
      <c r="A21" s="55">
        <v>2.2999999999999998</v>
      </c>
      <c r="B21" s="76" t="s">
        <v>13</v>
      </c>
      <c r="C21" s="76"/>
      <c r="D21" s="76"/>
      <c r="E21" s="76"/>
      <c r="F21" s="76"/>
      <c r="G21" s="56">
        <v>1</v>
      </c>
      <c r="H21" s="56">
        <v>2</v>
      </c>
      <c r="I21" s="56">
        <v>3</v>
      </c>
      <c r="J21" s="56">
        <v>4</v>
      </c>
      <c r="K21" s="56">
        <v>5</v>
      </c>
      <c r="L21" s="73" t="s">
        <v>59</v>
      </c>
      <c r="M21" s="74"/>
      <c r="N21" s="8"/>
    </row>
    <row r="22" spans="1:14" ht="26.25" customHeight="1" x14ac:dyDescent="0.2">
      <c r="A22" s="53" t="s">
        <v>73</v>
      </c>
      <c r="B22" s="70" t="s">
        <v>87</v>
      </c>
      <c r="C22" s="70"/>
      <c r="D22" s="70"/>
      <c r="E22" s="70"/>
      <c r="F22" s="70"/>
      <c r="G22" s="47"/>
      <c r="H22" s="47"/>
      <c r="I22" s="47">
        <v>3</v>
      </c>
      <c r="J22" s="47"/>
      <c r="K22" s="47"/>
      <c r="L22" s="68">
        <f>SUM(G22:K22)</f>
        <v>3</v>
      </c>
      <c r="M22" s="69"/>
      <c r="N22" s="21"/>
    </row>
    <row r="23" spans="1:14" ht="26.25" customHeight="1" x14ac:dyDescent="0.2">
      <c r="A23" s="53" t="s">
        <v>74</v>
      </c>
      <c r="B23" s="70" t="s">
        <v>88</v>
      </c>
      <c r="C23" s="70"/>
      <c r="D23" s="70"/>
      <c r="E23" s="70"/>
      <c r="F23" s="70"/>
      <c r="G23" s="48"/>
      <c r="H23" s="47"/>
      <c r="I23" s="47">
        <v>3</v>
      </c>
      <c r="J23" s="47"/>
      <c r="K23" s="47"/>
      <c r="L23" s="68">
        <f>SUM(G23:K23)</f>
        <v>3</v>
      </c>
      <c r="M23" s="69"/>
      <c r="N23" s="21"/>
    </row>
    <row r="24" spans="1:14" ht="27.75" customHeight="1" x14ac:dyDescent="0.2">
      <c r="A24" s="53" t="s">
        <v>75</v>
      </c>
      <c r="B24" s="70" t="s">
        <v>89</v>
      </c>
      <c r="C24" s="70"/>
      <c r="D24" s="70"/>
      <c r="E24" s="70"/>
      <c r="F24" s="70"/>
      <c r="G24" s="48"/>
      <c r="H24" s="47"/>
      <c r="I24" s="47"/>
      <c r="J24" s="47">
        <v>4</v>
      </c>
      <c r="K24" s="47"/>
      <c r="L24" s="68">
        <f>SUM(G24:K24)</f>
        <v>4</v>
      </c>
      <c r="M24" s="69"/>
      <c r="N24" s="21"/>
    </row>
    <row r="25" spans="1:14" ht="24" customHeight="1" x14ac:dyDescent="0.2">
      <c r="A25" s="53" t="s">
        <v>76</v>
      </c>
      <c r="B25" s="70" t="s">
        <v>90</v>
      </c>
      <c r="C25" s="70"/>
      <c r="D25" s="70"/>
      <c r="E25" s="70"/>
      <c r="F25" s="70"/>
      <c r="G25" s="47"/>
      <c r="H25" s="47"/>
      <c r="I25" s="47">
        <v>3</v>
      </c>
      <c r="J25" s="47"/>
      <c r="K25" s="47"/>
      <c r="L25" s="68">
        <f>SUM(G25:K25)</f>
        <v>3</v>
      </c>
      <c r="M25" s="69"/>
      <c r="N25" s="21"/>
    </row>
    <row r="26" spans="1:14" ht="24" customHeight="1" x14ac:dyDescent="0.2">
      <c r="A26" s="53" t="s">
        <v>77</v>
      </c>
      <c r="B26" s="70" t="s">
        <v>78</v>
      </c>
      <c r="C26" s="70"/>
      <c r="D26" s="70"/>
      <c r="E26" s="70"/>
      <c r="F26" s="70"/>
      <c r="G26" s="47"/>
      <c r="H26" s="48"/>
      <c r="I26" s="47">
        <v>3</v>
      </c>
      <c r="J26" s="47"/>
      <c r="K26" s="47"/>
      <c r="L26" s="68">
        <f>SUM(G26:K26)</f>
        <v>3</v>
      </c>
      <c r="M26" s="69"/>
      <c r="N26" s="21"/>
    </row>
    <row r="27" spans="1:14" x14ac:dyDescent="0.2">
      <c r="A27" s="54" t="s">
        <v>79</v>
      </c>
      <c r="B27" s="72"/>
      <c r="C27" s="72"/>
      <c r="D27" s="72"/>
      <c r="E27" s="72"/>
      <c r="F27" s="72"/>
      <c r="G27" s="49"/>
      <c r="H27" s="49"/>
      <c r="I27" s="49"/>
      <c r="J27" s="49"/>
      <c r="K27" s="49"/>
      <c r="L27" s="73">
        <f>SUM(L22:M26)/5</f>
        <v>3.2</v>
      </c>
      <c r="M27" s="74"/>
      <c r="N27" s="8"/>
    </row>
    <row r="28" spans="1:14" x14ac:dyDescent="0.2">
      <c r="A28" s="75" t="s">
        <v>80</v>
      </c>
      <c r="B28" s="76"/>
      <c r="C28" s="76"/>
      <c r="D28" s="76"/>
      <c r="E28" s="76"/>
      <c r="F28" s="76"/>
      <c r="G28" s="57"/>
      <c r="H28" s="57"/>
      <c r="I28" s="57"/>
      <c r="J28" s="57"/>
      <c r="K28" s="57"/>
      <c r="L28" s="77">
        <f>(L13+L20+L27)/3</f>
        <v>3.5333333333333337</v>
      </c>
      <c r="M28" s="78"/>
      <c r="N28" s="8"/>
    </row>
    <row r="29" spans="1:14" x14ac:dyDescent="0.2">
      <c r="A29" s="58"/>
      <c r="B29" s="79" t="s">
        <v>81</v>
      </c>
      <c r="C29" s="79"/>
      <c r="D29" s="79"/>
      <c r="E29" s="79"/>
      <c r="F29" s="79"/>
      <c r="G29" s="67" t="s">
        <v>51</v>
      </c>
      <c r="H29" s="67"/>
      <c r="I29" s="67"/>
      <c r="J29" s="67"/>
      <c r="K29" s="67"/>
      <c r="L29" s="67" t="s">
        <v>59</v>
      </c>
      <c r="M29" s="71"/>
      <c r="N29" s="8"/>
    </row>
    <row r="30" spans="1:14" x14ac:dyDescent="0.2">
      <c r="A30" s="59">
        <v>3</v>
      </c>
      <c r="B30" s="66" t="s">
        <v>82</v>
      </c>
      <c r="C30" s="66"/>
      <c r="D30" s="66"/>
      <c r="E30" s="66"/>
      <c r="F30" s="66"/>
      <c r="G30" s="51">
        <v>1</v>
      </c>
      <c r="H30" s="51">
        <v>2</v>
      </c>
      <c r="I30" s="51">
        <v>3</v>
      </c>
      <c r="J30" s="51">
        <v>4</v>
      </c>
      <c r="K30" s="51">
        <v>5</v>
      </c>
      <c r="L30" s="67"/>
      <c r="M30" s="71"/>
      <c r="N30" s="8"/>
    </row>
    <row r="31" spans="1:14" x14ac:dyDescent="0.2">
      <c r="A31" s="45">
        <v>3.1</v>
      </c>
      <c r="B31" s="80" t="s">
        <v>44</v>
      </c>
      <c r="C31" s="80"/>
      <c r="D31" s="80"/>
      <c r="E31" s="80"/>
      <c r="F31" s="80"/>
      <c r="G31" s="60"/>
      <c r="H31" s="60"/>
      <c r="I31" s="61"/>
      <c r="J31" s="60">
        <v>4</v>
      </c>
      <c r="K31" s="60"/>
      <c r="L31" s="68">
        <f>SUM(G31:K31)</f>
        <v>4</v>
      </c>
      <c r="M31" s="69"/>
      <c r="N31" s="8"/>
    </row>
    <row r="32" spans="1:14" x14ac:dyDescent="0.2">
      <c r="A32" s="45">
        <v>3.2</v>
      </c>
      <c r="B32" s="80" t="s">
        <v>43</v>
      </c>
      <c r="C32" s="80"/>
      <c r="D32" s="80"/>
      <c r="E32" s="80"/>
      <c r="F32" s="80"/>
      <c r="G32" s="60"/>
      <c r="H32" s="61"/>
      <c r="I32" s="60">
        <v>3</v>
      </c>
      <c r="J32" s="60"/>
      <c r="K32" s="60"/>
      <c r="L32" s="68">
        <f>SUM(G32:K32)</f>
        <v>3</v>
      </c>
      <c r="M32" s="69"/>
      <c r="N32" s="8"/>
    </row>
    <row r="33" spans="1:14" x14ac:dyDescent="0.2">
      <c r="A33" s="45">
        <v>3.3</v>
      </c>
      <c r="B33" s="80" t="s">
        <v>45</v>
      </c>
      <c r="C33" s="80"/>
      <c r="D33" s="80"/>
      <c r="E33" s="80"/>
      <c r="F33" s="80"/>
      <c r="G33" s="60"/>
      <c r="H33" s="60"/>
      <c r="I33" s="61"/>
      <c r="J33" s="60">
        <v>4</v>
      </c>
      <c r="K33" s="60"/>
      <c r="L33" s="68">
        <f>SUM(G33:K33)</f>
        <v>4</v>
      </c>
      <c r="M33" s="69"/>
      <c r="N33" s="8"/>
    </row>
    <row r="34" spans="1:14" x14ac:dyDescent="0.2">
      <c r="A34" s="45">
        <v>3.4</v>
      </c>
      <c r="B34" s="80" t="s">
        <v>83</v>
      </c>
      <c r="C34" s="80"/>
      <c r="D34" s="80"/>
      <c r="E34" s="80"/>
      <c r="F34" s="80"/>
      <c r="G34" s="60"/>
      <c r="H34" s="61"/>
      <c r="I34" s="60">
        <v>3</v>
      </c>
      <c r="J34" s="60"/>
      <c r="K34" s="60"/>
      <c r="L34" s="68">
        <f>SUM(G34:K34)</f>
        <v>3</v>
      </c>
      <c r="M34" s="69"/>
      <c r="N34" s="8"/>
    </row>
    <row r="35" spans="1:14" x14ac:dyDescent="0.2">
      <c r="A35" s="45">
        <v>3.5</v>
      </c>
      <c r="B35" s="80" t="s">
        <v>46</v>
      </c>
      <c r="C35" s="80"/>
      <c r="D35" s="80"/>
      <c r="E35" s="80"/>
      <c r="F35" s="80"/>
      <c r="G35" s="60"/>
      <c r="H35" s="61"/>
      <c r="I35" s="60"/>
      <c r="J35" s="60"/>
      <c r="K35" s="60">
        <v>5</v>
      </c>
      <c r="L35" s="68">
        <f>SUM(G35:K35)</f>
        <v>5</v>
      </c>
      <c r="M35" s="69"/>
      <c r="N35" s="8"/>
    </row>
    <row r="36" spans="1:14" ht="13.5" thickBot="1" x14ac:dyDescent="0.25">
      <c r="A36" s="81" t="s">
        <v>80</v>
      </c>
      <c r="B36" s="82"/>
      <c r="C36" s="82"/>
      <c r="D36" s="82"/>
      <c r="E36" s="82"/>
      <c r="F36" s="82"/>
      <c r="G36" s="62"/>
      <c r="H36" s="62"/>
      <c r="I36" s="62"/>
      <c r="J36" s="62"/>
      <c r="K36" s="62"/>
      <c r="L36" s="83">
        <f>SUM(L31:M35)/5</f>
        <v>3.8</v>
      </c>
      <c r="M36" s="84"/>
      <c r="N36" s="8"/>
    </row>
  </sheetData>
  <mergeCells count="70">
    <mergeCell ref="B2:F3"/>
    <mergeCell ref="B6:F6"/>
    <mergeCell ref="L6:M6"/>
    <mergeCell ref="B7:F7"/>
    <mergeCell ref="L7:M7"/>
    <mergeCell ref="G2:K2"/>
    <mergeCell ref="L2:M3"/>
    <mergeCell ref="A8:F8"/>
    <mergeCell ref="L8:M8"/>
    <mergeCell ref="B4:F4"/>
    <mergeCell ref="L4:M4"/>
    <mergeCell ref="B5:F5"/>
    <mergeCell ref="L5:M5"/>
    <mergeCell ref="B13:F13"/>
    <mergeCell ref="L13:M13"/>
    <mergeCell ref="B14:F14"/>
    <mergeCell ref="L14:M14"/>
    <mergeCell ref="B9:F9"/>
    <mergeCell ref="B10:F10"/>
    <mergeCell ref="G9:K9"/>
    <mergeCell ref="L9:M10"/>
    <mergeCell ref="B12:F12"/>
    <mergeCell ref="L12:M12"/>
    <mergeCell ref="B11:F11"/>
    <mergeCell ref="L11:M11"/>
    <mergeCell ref="B20:F20"/>
    <mergeCell ref="L20:M20"/>
    <mergeCell ref="B15:F15"/>
    <mergeCell ref="L15:M15"/>
    <mergeCell ref="B16:F16"/>
    <mergeCell ref="L16:M16"/>
    <mergeCell ref="B17:F17"/>
    <mergeCell ref="L17:M17"/>
    <mergeCell ref="B18:F18"/>
    <mergeCell ref="L18:M18"/>
    <mergeCell ref="B19:F19"/>
    <mergeCell ref="L19:M19"/>
    <mergeCell ref="L21:M21"/>
    <mergeCell ref="B22:F22"/>
    <mergeCell ref="L22:M22"/>
    <mergeCell ref="L23:M23"/>
    <mergeCell ref="B23:F23"/>
    <mergeCell ref="B35:F35"/>
    <mergeCell ref="L35:M35"/>
    <mergeCell ref="A36:F36"/>
    <mergeCell ref="L36:M36"/>
    <mergeCell ref="B31:F31"/>
    <mergeCell ref="L31:M31"/>
    <mergeCell ref="B32:F32"/>
    <mergeCell ref="L32:M32"/>
    <mergeCell ref="B33:F33"/>
    <mergeCell ref="L33:M33"/>
    <mergeCell ref="B34:F34"/>
    <mergeCell ref="L34:M34"/>
    <mergeCell ref="A2:A3"/>
    <mergeCell ref="B30:F30"/>
    <mergeCell ref="G29:K29"/>
    <mergeCell ref="L25:M25"/>
    <mergeCell ref="B26:F26"/>
    <mergeCell ref="L29:M30"/>
    <mergeCell ref="B27:F27"/>
    <mergeCell ref="L27:M27"/>
    <mergeCell ref="A28:F28"/>
    <mergeCell ref="L28:M28"/>
    <mergeCell ref="B29:F29"/>
    <mergeCell ref="B25:F25"/>
    <mergeCell ref="B24:F24"/>
    <mergeCell ref="L24:M24"/>
    <mergeCell ref="L26:M26"/>
    <mergeCell ref="B21:F2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8"/>
  <sheetViews>
    <sheetView topLeftCell="A9" zoomScale="85" zoomScaleNormal="85" zoomScalePageLayoutView="85" workbookViewId="0">
      <selection activeCell="O14" sqref="O14"/>
    </sheetView>
  </sheetViews>
  <sheetFormatPr baseColWidth="10" defaultRowHeight="15" x14ac:dyDescent="0.25"/>
  <cols>
    <col min="1" max="1" width="24.42578125" customWidth="1"/>
    <col min="2" max="2" width="11.28515625" style="19" customWidth="1"/>
    <col min="3" max="3" width="12.140625" style="19" customWidth="1"/>
    <col min="4" max="4" width="14" style="19" customWidth="1"/>
    <col min="5" max="5" width="17.5703125" style="19" customWidth="1"/>
    <col min="6" max="7" width="13" style="19" customWidth="1"/>
  </cols>
  <sheetData>
    <row r="1" spans="1:11" ht="18.75" x14ac:dyDescent="0.3">
      <c r="A1" s="102" t="s">
        <v>15</v>
      </c>
      <c r="B1" s="102"/>
      <c r="C1" s="102"/>
      <c r="D1" s="102"/>
      <c r="E1" s="102"/>
      <c r="F1" s="102"/>
      <c r="G1" s="102"/>
    </row>
    <row r="3" spans="1:11" ht="60" x14ac:dyDescent="0.25">
      <c r="A3" s="3" t="s">
        <v>0</v>
      </c>
      <c r="B3" s="4" t="s">
        <v>1</v>
      </c>
      <c r="C3" s="4" t="s">
        <v>2</v>
      </c>
      <c r="D3" s="4" t="s">
        <v>14</v>
      </c>
      <c r="E3" s="4" t="s">
        <v>3</v>
      </c>
      <c r="F3" s="4" t="s">
        <v>4</v>
      </c>
      <c r="G3" s="4" t="s">
        <v>5</v>
      </c>
    </row>
    <row r="4" spans="1:11" x14ac:dyDescent="0.25">
      <c r="A4" s="1" t="s">
        <v>6</v>
      </c>
      <c r="B4" s="104">
        <f>+Hoja1!L8</f>
        <v>4</v>
      </c>
      <c r="C4" s="11">
        <f>C5*D5+C6*D6+C7*D7</f>
        <v>534903.13614219998</v>
      </c>
      <c r="D4" s="12">
        <f>SUM(D5:D7)</f>
        <v>0.8</v>
      </c>
      <c r="E4" s="11">
        <f>D5*E5+D6*E6+D7*E7</f>
        <v>0</v>
      </c>
      <c r="F4" s="109">
        <f>B4*E4/C4</f>
        <v>0</v>
      </c>
      <c r="G4" s="16">
        <f>B4+F4</f>
        <v>4</v>
      </c>
    </row>
    <row r="5" spans="1:11" ht="25.5" x14ac:dyDescent="0.25">
      <c r="A5" s="2" t="s">
        <v>7</v>
      </c>
      <c r="B5" s="105"/>
      <c r="C5" s="37">
        <v>682300</v>
      </c>
      <c r="D5" s="13">
        <v>0.4</v>
      </c>
      <c r="E5" s="14">
        <v>0</v>
      </c>
      <c r="F5" s="110"/>
      <c r="G5" s="17"/>
      <c r="J5" s="39"/>
      <c r="K5" s="39"/>
    </row>
    <row r="6" spans="1:11" x14ac:dyDescent="0.25">
      <c r="A6" s="2" t="s">
        <v>8</v>
      </c>
      <c r="B6" s="105"/>
      <c r="C6" s="37">
        <v>682300</v>
      </c>
      <c r="D6" s="13">
        <v>0.2</v>
      </c>
      <c r="E6" s="14">
        <v>0</v>
      </c>
      <c r="F6" s="110"/>
      <c r="G6" s="17"/>
      <c r="J6" s="40"/>
      <c r="K6" s="41"/>
    </row>
    <row r="7" spans="1:11" x14ac:dyDescent="0.25">
      <c r="A7" s="2" t="s">
        <v>9</v>
      </c>
      <c r="B7" s="105"/>
      <c r="C7" s="37">
        <v>627615.68071099999</v>
      </c>
      <c r="D7" s="13">
        <v>0.2</v>
      </c>
      <c r="E7" s="14">
        <v>0</v>
      </c>
      <c r="F7" s="110"/>
      <c r="G7" s="17"/>
      <c r="J7" s="40"/>
      <c r="K7" s="41"/>
    </row>
    <row r="8" spans="1:11" ht="25.5" x14ac:dyDescent="0.25">
      <c r="A8" s="1" t="s">
        <v>10</v>
      </c>
      <c r="B8" s="104">
        <f>+Hoja1!L28</f>
        <v>3.5333333333333337</v>
      </c>
      <c r="C8" s="12">
        <f>C9*D9+C10*D10+C11*D11</f>
        <v>71.599999999999994</v>
      </c>
      <c r="D8" s="12">
        <f>SUM(D9:D11)</f>
        <v>1</v>
      </c>
      <c r="E8" s="12">
        <f>D9*E9+D10*E10+D11*E11</f>
        <v>0</v>
      </c>
      <c r="F8" s="109">
        <f>B8*E8/C8</f>
        <v>0</v>
      </c>
      <c r="G8" s="16">
        <f>B8+F8</f>
        <v>3.5333333333333337</v>
      </c>
      <c r="J8" s="39"/>
      <c r="K8" s="39"/>
    </row>
    <row r="9" spans="1:11" ht="25.5" x14ac:dyDescent="0.25">
      <c r="A9" s="2" t="s">
        <v>11</v>
      </c>
      <c r="B9" s="105"/>
      <c r="C9" s="36">
        <v>80</v>
      </c>
      <c r="D9" s="13">
        <v>0.4</v>
      </c>
      <c r="E9" s="15">
        <v>0</v>
      </c>
      <c r="F9" s="110"/>
      <c r="G9" s="17"/>
    </row>
    <row r="10" spans="1:11" ht="25.5" x14ac:dyDescent="0.25">
      <c r="A10" s="2" t="s">
        <v>12</v>
      </c>
      <c r="B10" s="105"/>
      <c r="C10" s="36">
        <v>68</v>
      </c>
      <c r="D10" s="13">
        <v>0.3</v>
      </c>
      <c r="E10" s="15">
        <v>0</v>
      </c>
      <c r="F10" s="110"/>
      <c r="G10" s="17"/>
    </row>
    <row r="11" spans="1:11" ht="25.5" x14ac:dyDescent="0.25">
      <c r="A11" s="2" t="s">
        <v>13</v>
      </c>
      <c r="B11" s="106"/>
      <c r="C11" s="36">
        <v>64</v>
      </c>
      <c r="D11" s="13">
        <v>0.3</v>
      </c>
      <c r="E11" s="15">
        <v>0</v>
      </c>
      <c r="F11" s="111"/>
      <c r="G11" s="18"/>
    </row>
    <row r="12" spans="1:11" ht="25.5" x14ac:dyDescent="0.25">
      <c r="A12" s="32" t="s">
        <v>48</v>
      </c>
      <c r="B12" s="104">
        <f>+Hoja1!L36</f>
        <v>3.8</v>
      </c>
      <c r="C12" s="12">
        <f>C13*D13+C14*D14+C15*D15+C16*D16+C17*D17</f>
        <v>65</v>
      </c>
      <c r="D12" s="12">
        <f>SUM(D13:D17)</f>
        <v>1</v>
      </c>
      <c r="E12" s="12">
        <f>D13*E13+D14*E14+D15*E15+D16*E16+D17*E17</f>
        <v>14</v>
      </c>
      <c r="F12" s="109">
        <f>B12*E12/C12</f>
        <v>0.81846153846153835</v>
      </c>
      <c r="G12" s="16">
        <f>B12+F12</f>
        <v>4.6184615384615384</v>
      </c>
    </row>
    <row r="13" spans="1:11" x14ac:dyDescent="0.25">
      <c r="A13" s="33" t="s">
        <v>44</v>
      </c>
      <c r="B13" s="107"/>
      <c r="C13" s="36">
        <v>60</v>
      </c>
      <c r="D13" s="34">
        <v>0.2</v>
      </c>
      <c r="E13" s="34">
        <v>15</v>
      </c>
      <c r="F13" s="110"/>
      <c r="G13" s="17"/>
    </row>
    <row r="14" spans="1:11" x14ac:dyDescent="0.25">
      <c r="A14" s="33" t="s">
        <v>43</v>
      </c>
      <c r="B14" s="107"/>
      <c r="C14" s="36">
        <v>60</v>
      </c>
      <c r="D14" s="35">
        <v>0.2</v>
      </c>
      <c r="E14" s="35">
        <v>15</v>
      </c>
      <c r="F14" s="110"/>
      <c r="G14" s="17"/>
    </row>
    <row r="15" spans="1:11" x14ac:dyDescent="0.25">
      <c r="A15" s="33" t="s">
        <v>45</v>
      </c>
      <c r="B15" s="107"/>
      <c r="C15" s="36">
        <v>75</v>
      </c>
      <c r="D15" s="34">
        <v>0.2</v>
      </c>
      <c r="E15" s="35">
        <v>10</v>
      </c>
      <c r="F15" s="110"/>
      <c r="G15" s="17"/>
    </row>
    <row r="16" spans="1:11" x14ac:dyDescent="0.25">
      <c r="A16" s="33" t="s">
        <v>47</v>
      </c>
      <c r="B16" s="107"/>
      <c r="C16" s="36">
        <v>65</v>
      </c>
      <c r="D16" s="34">
        <v>0.2</v>
      </c>
      <c r="E16" s="35">
        <v>10</v>
      </c>
      <c r="F16" s="110"/>
      <c r="G16" s="17"/>
    </row>
    <row r="17" spans="1:7" x14ac:dyDescent="0.25">
      <c r="A17" s="33" t="s">
        <v>46</v>
      </c>
      <c r="B17" s="108"/>
      <c r="C17" s="36">
        <v>65</v>
      </c>
      <c r="D17" s="35">
        <v>0.2</v>
      </c>
      <c r="E17" s="35">
        <v>20</v>
      </c>
      <c r="F17" s="111"/>
      <c r="G17" s="18"/>
    </row>
    <row r="21" spans="1:7" x14ac:dyDescent="0.25">
      <c r="D21" s="20"/>
    </row>
    <row r="48" spans="1:7" x14ac:dyDescent="0.25">
      <c r="A48" s="5" t="s">
        <v>16</v>
      </c>
      <c r="B48" s="103" t="s">
        <v>17</v>
      </c>
      <c r="C48" s="103"/>
      <c r="D48" s="103"/>
      <c r="E48"/>
      <c r="F48"/>
      <c r="G48"/>
    </row>
    <row r="49" spans="1:7" x14ac:dyDescent="0.25">
      <c r="A49" s="6" t="s">
        <v>18</v>
      </c>
      <c r="B49" s="101" t="s">
        <v>19</v>
      </c>
      <c r="C49" s="101"/>
      <c r="D49" s="101"/>
      <c r="E49"/>
      <c r="F49"/>
      <c r="G49"/>
    </row>
    <row r="50" spans="1:7" x14ac:dyDescent="0.25">
      <c r="A50" s="6" t="s">
        <v>20</v>
      </c>
      <c r="B50" s="101" t="s">
        <v>21</v>
      </c>
      <c r="C50" s="101"/>
      <c r="D50" s="101"/>
      <c r="E50"/>
      <c r="F50"/>
      <c r="G50"/>
    </row>
    <row r="51" spans="1:7" x14ac:dyDescent="0.25">
      <c r="A51" s="6" t="s">
        <v>22</v>
      </c>
      <c r="B51" s="101" t="s">
        <v>23</v>
      </c>
      <c r="C51" s="101"/>
      <c r="D51" s="101"/>
      <c r="E51"/>
      <c r="F51"/>
      <c r="G51"/>
    </row>
    <row r="52" spans="1:7" x14ac:dyDescent="0.25">
      <c r="A52" s="6" t="s">
        <v>24</v>
      </c>
      <c r="B52" s="101" t="s">
        <v>25</v>
      </c>
      <c r="C52" s="101"/>
      <c r="D52" s="101"/>
      <c r="E52"/>
      <c r="F52"/>
      <c r="G52"/>
    </row>
    <row r="53" spans="1:7" x14ac:dyDescent="0.25">
      <c r="A53" s="6" t="s">
        <v>26</v>
      </c>
      <c r="B53" s="101" t="s">
        <v>27</v>
      </c>
      <c r="C53" s="101"/>
      <c r="D53" s="101"/>
      <c r="E53"/>
      <c r="F53"/>
      <c r="G53"/>
    </row>
    <row r="56" spans="1:7" x14ac:dyDescent="0.25">
      <c r="A56" s="7" t="s">
        <v>16</v>
      </c>
      <c r="B56" s="112" t="s">
        <v>28</v>
      </c>
      <c r="C56" s="112"/>
      <c r="D56" s="112"/>
      <c r="E56"/>
      <c r="F56"/>
      <c r="G56"/>
    </row>
    <row r="57" spans="1:7" x14ac:dyDescent="0.25">
      <c r="A57" s="6" t="s">
        <v>18</v>
      </c>
      <c r="B57" s="101" t="s">
        <v>29</v>
      </c>
      <c r="C57" s="101"/>
      <c r="D57" s="101"/>
      <c r="E57"/>
      <c r="F57"/>
      <c r="G57"/>
    </row>
    <row r="58" spans="1:7" x14ac:dyDescent="0.25">
      <c r="A58" s="6" t="s">
        <v>30</v>
      </c>
      <c r="B58" s="101" t="s">
        <v>31</v>
      </c>
      <c r="C58" s="101"/>
      <c r="D58" s="101"/>
      <c r="E58"/>
      <c r="F58"/>
      <c r="G58"/>
    </row>
    <row r="59" spans="1:7" x14ac:dyDescent="0.25">
      <c r="A59" s="6" t="s">
        <v>32</v>
      </c>
      <c r="B59" s="101" t="s">
        <v>33</v>
      </c>
      <c r="C59" s="101"/>
      <c r="D59" s="101"/>
      <c r="E59"/>
      <c r="F59"/>
      <c r="G59"/>
    </row>
    <row r="60" spans="1:7" x14ac:dyDescent="0.25">
      <c r="A60" s="6" t="s">
        <v>34</v>
      </c>
      <c r="B60" s="101" t="s">
        <v>35</v>
      </c>
      <c r="C60" s="101"/>
      <c r="D60" s="101"/>
      <c r="E60"/>
      <c r="F60"/>
      <c r="G60"/>
    </row>
    <row r="61" spans="1:7" x14ac:dyDescent="0.25">
      <c r="A61" s="6" t="s">
        <v>26</v>
      </c>
      <c r="B61" s="101" t="s">
        <v>36</v>
      </c>
      <c r="C61" s="101"/>
      <c r="D61" s="101"/>
      <c r="E61"/>
      <c r="F61"/>
      <c r="G61"/>
    </row>
    <row r="63" spans="1:7" x14ac:dyDescent="0.25">
      <c r="A63" s="7" t="s">
        <v>16</v>
      </c>
      <c r="B63" s="112" t="s">
        <v>37</v>
      </c>
      <c r="C63" s="112"/>
      <c r="D63" s="112"/>
      <c r="E63"/>
      <c r="F63"/>
      <c r="G63"/>
    </row>
    <row r="64" spans="1:7" x14ac:dyDescent="0.25">
      <c r="A64" s="6" t="s">
        <v>18</v>
      </c>
      <c r="B64" s="113" t="s">
        <v>38</v>
      </c>
      <c r="C64" s="113"/>
      <c r="D64" s="113"/>
      <c r="E64"/>
      <c r="F64"/>
      <c r="G64"/>
    </row>
    <row r="65" spans="1:7" x14ac:dyDescent="0.25">
      <c r="A65" s="6" t="s">
        <v>20</v>
      </c>
      <c r="B65" s="113" t="s">
        <v>39</v>
      </c>
      <c r="C65" s="113"/>
      <c r="D65" s="113"/>
      <c r="E65"/>
      <c r="F65"/>
      <c r="G65"/>
    </row>
    <row r="66" spans="1:7" x14ac:dyDescent="0.25">
      <c r="A66" s="6" t="s">
        <v>22</v>
      </c>
      <c r="B66" s="113" t="s">
        <v>40</v>
      </c>
      <c r="C66" s="113"/>
      <c r="D66" s="113"/>
      <c r="E66"/>
      <c r="F66"/>
      <c r="G66"/>
    </row>
    <row r="67" spans="1:7" x14ac:dyDescent="0.25">
      <c r="A67" s="6" t="s">
        <v>24</v>
      </c>
      <c r="B67" s="113" t="s">
        <v>41</v>
      </c>
      <c r="C67" s="113"/>
      <c r="D67" s="113"/>
      <c r="E67"/>
      <c r="F67"/>
      <c r="G67"/>
    </row>
    <row r="68" spans="1:7" x14ac:dyDescent="0.25">
      <c r="A68" s="6" t="s">
        <v>26</v>
      </c>
      <c r="B68" s="113" t="s">
        <v>42</v>
      </c>
      <c r="C68" s="113"/>
      <c r="D68" s="113"/>
      <c r="E68"/>
      <c r="F68"/>
      <c r="G68"/>
    </row>
  </sheetData>
  <mergeCells count="25">
    <mergeCell ref="B66:D66"/>
    <mergeCell ref="B67:D67"/>
    <mergeCell ref="B68:D68"/>
    <mergeCell ref="B59:D59"/>
    <mergeCell ref="B60:D60"/>
    <mergeCell ref="B61:D61"/>
    <mergeCell ref="B63:D63"/>
    <mergeCell ref="B64:D64"/>
    <mergeCell ref="B65:D65"/>
    <mergeCell ref="B58:D58"/>
    <mergeCell ref="A1:G1"/>
    <mergeCell ref="B48:D48"/>
    <mergeCell ref="B49:D49"/>
    <mergeCell ref="B50:D50"/>
    <mergeCell ref="B4:B7"/>
    <mergeCell ref="B8:B11"/>
    <mergeCell ref="B12:B17"/>
    <mergeCell ref="F4:F7"/>
    <mergeCell ref="F8:F11"/>
    <mergeCell ref="F12:F17"/>
    <mergeCell ref="B51:D51"/>
    <mergeCell ref="B52:D52"/>
    <mergeCell ref="B53:D53"/>
    <mergeCell ref="B56:D56"/>
    <mergeCell ref="B57:D57"/>
  </mergeCells>
  <pageMargins left="0.70866141732283472" right="0.70866141732283472" top="0.74803149606299213" bottom="0.74803149606299213" header="0.31496062992125984" footer="0.31496062992125984"/>
  <pageSetup scale="7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tabSelected="1" topLeftCell="A9" workbookViewId="0">
      <selection activeCell="F14" sqref="F14"/>
    </sheetView>
  </sheetViews>
  <sheetFormatPr baseColWidth="10" defaultRowHeight="15" x14ac:dyDescent="0.25"/>
  <cols>
    <col min="1" max="1" width="46.140625" customWidth="1"/>
    <col min="2" max="2" width="43.28515625" customWidth="1"/>
  </cols>
  <sheetData>
    <row r="1" spans="1:2" x14ac:dyDescent="0.25">
      <c r="A1" s="114" t="s">
        <v>104</v>
      </c>
      <c r="B1" s="114"/>
    </row>
    <row r="2" spans="1:2" ht="21" customHeight="1" x14ac:dyDescent="0.25">
      <c r="A2" s="115" t="s">
        <v>105</v>
      </c>
      <c r="B2" s="115"/>
    </row>
    <row r="3" spans="1:2" ht="30.75" customHeight="1" x14ac:dyDescent="0.25">
      <c r="A3" s="115" t="s">
        <v>106</v>
      </c>
      <c r="B3" s="115"/>
    </row>
    <row r="4" spans="1:2" ht="20.25" customHeight="1" x14ac:dyDescent="0.25">
      <c r="A4" s="116" t="s">
        <v>84</v>
      </c>
      <c r="B4" s="117"/>
    </row>
    <row r="5" spans="1:2" ht="270.75" customHeight="1" x14ac:dyDescent="0.25">
      <c r="A5" s="118"/>
      <c r="B5" s="119"/>
    </row>
    <row r="6" spans="1:2" ht="15.75" thickBot="1" x14ac:dyDescent="0.3">
      <c r="A6" s="120" t="s">
        <v>107</v>
      </c>
      <c r="B6" s="121"/>
    </row>
    <row r="7" spans="1:2" ht="26.25" thickBot="1" x14ac:dyDescent="0.3">
      <c r="A7" s="122" t="s">
        <v>112</v>
      </c>
      <c r="B7" s="123" t="s">
        <v>113</v>
      </c>
    </row>
    <row r="8" spans="1:2" ht="15" customHeight="1" x14ac:dyDescent="0.25">
      <c r="A8" s="124" t="s">
        <v>108</v>
      </c>
      <c r="B8" s="125"/>
    </row>
    <row r="9" spans="1:2" ht="56.25" customHeight="1" x14ac:dyDescent="0.25">
      <c r="A9" s="126"/>
      <c r="B9" s="127"/>
    </row>
    <row r="10" spans="1:2" ht="27.6" customHeight="1" thickBot="1" x14ac:dyDescent="0.3">
      <c r="A10" s="128" t="s">
        <v>85</v>
      </c>
      <c r="B10" s="129"/>
    </row>
    <row r="11" spans="1:2" ht="39" thickBot="1" x14ac:dyDescent="0.3">
      <c r="A11" s="122" t="s">
        <v>109</v>
      </c>
      <c r="B11" s="123" t="s">
        <v>110</v>
      </c>
    </row>
    <row r="12" spans="1:2" ht="51.75" customHeight="1" x14ac:dyDescent="0.25">
      <c r="A12" s="130" t="s">
        <v>111</v>
      </c>
      <c r="B12" s="131"/>
    </row>
    <row r="13" spans="1:2" ht="15.75" thickBot="1" x14ac:dyDescent="0.3">
      <c r="A13" s="128" t="s">
        <v>86</v>
      </c>
      <c r="B13" s="129"/>
    </row>
    <row r="14" spans="1:2" ht="25.5" x14ac:dyDescent="0.25">
      <c r="A14" s="132" t="s">
        <v>115</v>
      </c>
      <c r="B14" s="133" t="s">
        <v>116</v>
      </c>
    </row>
    <row r="15" spans="1:2" ht="102.75" customHeight="1" x14ac:dyDescent="0.25">
      <c r="A15" s="134" t="s">
        <v>114</v>
      </c>
      <c r="B15" s="135"/>
    </row>
  </sheetData>
  <mergeCells count="11">
    <mergeCell ref="A1:B1"/>
    <mergeCell ref="A8:B9"/>
    <mergeCell ref="A10:B10"/>
    <mergeCell ref="A12:B12"/>
    <mergeCell ref="A13:B13"/>
    <mergeCell ref="A15:B15"/>
    <mergeCell ref="A6:B6"/>
    <mergeCell ref="A2:B2"/>
    <mergeCell ref="A3:B3"/>
    <mergeCell ref="A4:B4"/>
    <mergeCell ref="A5:B5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8"/>
  <sheetViews>
    <sheetView workbookViewId="0">
      <selection activeCell="J15" sqref="J15"/>
    </sheetView>
  </sheetViews>
  <sheetFormatPr baseColWidth="10" defaultRowHeight="15" x14ac:dyDescent="0.25"/>
  <cols>
    <col min="1" max="1" width="4.28515625" customWidth="1"/>
    <col min="2" max="2" width="24.28515625" customWidth="1"/>
    <col min="3" max="3" width="18.140625" customWidth="1"/>
    <col min="4" max="4" width="18" customWidth="1"/>
    <col min="5" max="5" width="13.28515625" customWidth="1"/>
    <col min="6" max="6" width="15.5703125" customWidth="1"/>
  </cols>
  <sheetData>
    <row r="3" spans="1:7" ht="15.75" x14ac:dyDescent="0.25">
      <c r="A3" s="26" t="s">
        <v>91</v>
      </c>
    </row>
    <row r="5" spans="1:7" x14ac:dyDescent="0.25">
      <c r="A5" s="23"/>
      <c r="B5" s="24" t="s">
        <v>81</v>
      </c>
    </row>
    <row r="6" spans="1:7" ht="38.25" x14ac:dyDescent="0.25">
      <c r="A6" s="23"/>
      <c r="B6" s="27" t="s">
        <v>92</v>
      </c>
      <c r="C6" s="27" t="s">
        <v>93</v>
      </c>
      <c r="D6" s="27" t="s">
        <v>94</v>
      </c>
      <c r="E6" s="27" t="s">
        <v>95</v>
      </c>
      <c r="F6" s="27" t="s">
        <v>96</v>
      </c>
    </row>
    <row r="7" spans="1:7" x14ac:dyDescent="0.25">
      <c r="A7" s="22">
        <v>3.1</v>
      </c>
      <c r="B7" s="28" t="s">
        <v>44</v>
      </c>
      <c r="C7" s="25"/>
      <c r="D7" s="29"/>
      <c r="E7" s="36">
        <v>83.43</v>
      </c>
      <c r="F7" s="63">
        <f>E7*5/100</f>
        <v>4.1715</v>
      </c>
      <c r="G7">
        <v>4</v>
      </c>
    </row>
    <row r="8" spans="1:7" x14ac:dyDescent="0.25">
      <c r="A8" s="22">
        <v>3.2</v>
      </c>
      <c r="B8" s="30" t="s">
        <v>43</v>
      </c>
      <c r="C8" s="31"/>
      <c r="D8" s="29"/>
      <c r="E8" s="36">
        <v>66.59</v>
      </c>
      <c r="F8" s="63">
        <f t="shared" ref="F8:F11" si="0">E8*5/100</f>
        <v>3.3295000000000003</v>
      </c>
      <c r="G8">
        <v>3</v>
      </c>
    </row>
    <row r="9" spans="1:7" x14ac:dyDescent="0.25">
      <c r="A9" s="22">
        <v>3.3</v>
      </c>
      <c r="B9" s="30" t="s">
        <v>45</v>
      </c>
      <c r="C9" s="31"/>
      <c r="D9" s="29"/>
      <c r="E9" s="36">
        <v>87.6</v>
      </c>
      <c r="F9" s="63">
        <f t="shared" si="0"/>
        <v>4.38</v>
      </c>
      <c r="G9">
        <v>4</v>
      </c>
    </row>
    <row r="10" spans="1:7" x14ac:dyDescent="0.25">
      <c r="A10" s="22">
        <v>3.4</v>
      </c>
      <c r="B10" s="30" t="s">
        <v>83</v>
      </c>
      <c r="C10" s="31"/>
      <c r="D10" s="29"/>
      <c r="E10" s="36">
        <v>62.57</v>
      </c>
      <c r="F10" s="63">
        <f t="shared" si="0"/>
        <v>3.1285000000000003</v>
      </c>
      <c r="G10">
        <v>3</v>
      </c>
    </row>
    <row r="11" spans="1:7" x14ac:dyDescent="0.25">
      <c r="A11" s="22">
        <v>3.5</v>
      </c>
      <c r="B11" s="28" t="s">
        <v>46</v>
      </c>
      <c r="C11" s="31"/>
      <c r="D11" s="29"/>
      <c r="E11" s="36">
        <v>93.09</v>
      </c>
      <c r="F11" s="63">
        <f t="shared" si="0"/>
        <v>4.6545000000000005</v>
      </c>
      <c r="G11">
        <v>5</v>
      </c>
    </row>
    <row r="12" spans="1:7" x14ac:dyDescent="0.25">
      <c r="C12" s="9"/>
    </row>
    <row r="13" spans="1:7" x14ac:dyDescent="0.25">
      <c r="D13" s="25" t="s">
        <v>97</v>
      </c>
      <c r="E13" s="25" t="s">
        <v>98</v>
      </c>
    </row>
    <row r="14" spans="1:7" x14ac:dyDescent="0.25">
      <c r="D14" s="25" t="s">
        <v>99</v>
      </c>
      <c r="E14" s="25">
        <v>1</v>
      </c>
    </row>
    <row r="15" spans="1:7" x14ac:dyDescent="0.25">
      <c r="D15" s="25" t="s">
        <v>100</v>
      </c>
      <c r="E15" s="25">
        <v>2</v>
      </c>
    </row>
    <row r="16" spans="1:7" x14ac:dyDescent="0.25">
      <c r="D16" s="25" t="s">
        <v>101</v>
      </c>
      <c r="E16" s="25">
        <v>3</v>
      </c>
    </row>
    <row r="17" spans="4:5" x14ac:dyDescent="0.25">
      <c r="D17" s="25" t="s">
        <v>102</v>
      </c>
      <c r="E17" s="25">
        <v>4</v>
      </c>
    </row>
    <row r="18" spans="4:5" x14ac:dyDescent="0.25">
      <c r="D18" s="25" t="s">
        <v>103</v>
      </c>
      <c r="E18" s="25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Hoja1</vt:lpstr>
      <vt:lpstr>armonizacion con intervencion</vt:lpstr>
      <vt:lpstr>Descripcion</vt:lpstr>
      <vt:lpstr>datos pobreza</vt:lpstr>
    </vt:vector>
  </TitlesOfParts>
  <Company>MPD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Daniel_vargas</dc:creator>
  <cp:lastModifiedBy>Toshiba-User</cp:lastModifiedBy>
  <cp:lastPrinted>2016-08-16T14:44:05Z</cp:lastPrinted>
  <dcterms:created xsi:type="dcterms:W3CDTF">2016-02-12T22:36:39Z</dcterms:created>
  <dcterms:modified xsi:type="dcterms:W3CDTF">2017-01-03T23:42:34Z</dcterms:modified>
</cp:coreProperties>
</file>